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0455" windowHeight="6510" activeTab="1"/>
  </bookViews>
  <sheets>
    <sheet name="前月" sheetId="2" r:id="rId1"/>
    <sheet name="当月" sheetId="1" r:id="rId2"/>
  </sheets>
  <definedNames>
    <definedName name="_xlnm.Print_Area" localSheetId="1">当月!$A$1:$Z$50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<sst xmlns="http://schemas.openxmlformats.org/spreadsheetml/2006/main" xmlns:r="http://schemas.openxmlformats.org/officeDocument/2006/relationships" count="42" uniqueCount="42">
  <si>
    <t xml:space="preserve"> 70- 74</t>
  </si>
  <si>
    <t>0- 4</t>
  </si>
  <si>
    <t>15-64</t>
  </si>
  <si>
    <t xml:space="preserve"> 100-</t>
  </si>
  <si>
    <t>計</t>
  </si>
  <si>
    <t xml:space="preserve"> 80- 84</t>
  </si>
  <si>
    <t>＊＊　　年齢別　　人口報告書　　＊＊</t>
  </si>
  <si>
    <t>65-</t>
  </si>
  <si>
    <t xml:space="preserve"> 40- 44</t>
  </si>
  <si>
    <t>総数</t>
  </si>
  <si>
    <t xml:space="preserve"> 5- 9</t>
  </si>
  <si>
    <t xml:space="preserve"> 30- 34</t>
  </si>
  <si>
    <t>年齢</t>
  </si>
  <si>
    <t>前月</t>
  </si>
  <si>
    <t xml:space="preserve"> 10- 14</t>
  </si>
  <si>
    <t xml:space="preserve"> 15- 19</t>
  </si>
  <si>
    <t>0-14</t>
  </si>
  <si>
    <t xml:space="preserve"> 25- 29</t>
  </si>
  <si>
    <t xml:space="preserve"> 50- 54</t>
  </si>
  <si>
    <t>年齢　</t>
  </si>
  <si>
    <t>Women</t>
  </si>
  <si>
    <t xml:space="preserve"> 35- 39</t>
  </si>
  <si>
    <t xml:space="preserve"> 20- 24</t>
  </si>
  <si>
    <t>総数　</t>
  </si>
  <si>
    <t xml:space="preserve"> 85- 89</t>
  </si>
  <si>
    <t>ﾌｼｮｳ</t>
  </si>
  <si>
    <t>Total</t>
  </si>
  <si>
    <t xml:space="preserve"> 95- 99</t>
  </si>
  <si>
    <t>男</t>
  </si>
  <si>
    <t xml:space="preserve"> 60- 64</t>
  </si>
  <si>
    <t>Men</t>
  </si>
  <si>
    <t>女</t>
  </si>
  <si>
    <t>ｿﾚｲｼﾞｮｳ</t>
  </si>
  <si>
    <t xml:space="preserve"> 45- 49</t>
  </si>
  <si>
    <t xml:space="preserve"> 55- 59</t>
  </si>
  <si>
    <t xml:space="preserve"> 65- 69</t>
  </si>
  <si>
    <t xml:space="preserve"> 75- 79</t>
  </si>
  <si>
    <t xml:space="preserve"> 90- 94</t>
  </si>
  <si>
    <t>前月比</t>
  </si>
  <si>
    <t>現在</t>
  </si>
  <si>
    <t>Old.Av.</t>
  </si>
  <si>
    <t>当月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</si>
</sst>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3">
    <numFmt numFmtId="176" formatCode="0.000_ "/>
    <numFmt numFmtId="177" formatCode="0.000%"/>
    <numFmt numFmtId="178" formatCode="0_ "/>
  </numFmts>
  <fonts count="8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6"/>
      <color auto="1"/>
      <name val="游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10"/>
      <color auto="1"/>
      <name val="Tahoma"/>
      <family val="2"/>
    </font>
    <font>
      <sz val="9"/>
      <color auto="1"/>
      <name val="ＭＳ Ｐゴシック"/>
      <family val="3"/>
    </font>
    <font>
      <sz val="6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1" applyFont="1">
      <alignment vertical="center"/>
    </xf>
    <xf numFmtId="0" fontId="0" fillId="0" borderId="0" xfId="1" applyFont="1" applyAlignment="1">
      <alignment horizontal="center" vertical="center"/>
    </xf>
    <xf numFmtId="0" fontId="1" fillId="0" borderId="1" xfId="1" applyBorder="1">
      <alignment vertical="center"/>
    </xf>
    <xf numFmtId="0" fontId="3" fillId="0" borderId="1" xfId="1" applyFont="1" applyBorder="1">
      <alignment vertical="center"/>
    </xf>
    <xf numFmtId="0" fontId="4" fillId="0" borderId="1" xfId="1" applyFont="1" applyBorder="1">
      <alignment vertical="center"/>
    </xf>
    <xf numFmtId="0" fontId="4" fillId="0" borderId="1" xfId="1" applyFont="1" applyBorder="1" applyAlignment="1">
      <alignment horizontal="center" vertical="center"/>
    </xf>
    <xf numFmtId="176" fontId="4" fillId="0" borderId="0" xfId="1" applyNumberFormat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6" fillId="2" borderId="1" xfId="1" applyFont="1" applyFill="1" applyBorder="1">
      <alignment vertical="center"/>
    </xf>
    <xf numFmtId="0" fontId="4" fillId="2" borderId="1" xfId="1" applyFont="1" applyFill="1" applyBorder="1">
      <alignment vertical="center"/>
    </xf>
    <xf numFmtId="0" fontId="6" fillId="3" borderId="1" xfId="1" applyFont="1" applyFill="1" applyBorder="1">
      <alignment vertical="center"/>
    </xf>
    <xf numFmtId="0" fontId="4" fillId="3" borderId="1" xfId="1" applyFont="1" applyFill="1" applyBorder="1">
      <alignment vertical="center"/>
    </xf>
    <xf numFmtId="0" fontId="4" fillId="3" borderId="1" xfId="1" applyFont="1" applyFill="1" applyBorder="1" applyProtection="1">
      <alignment vertical="center"/>
      <protection locked="0"/>
    </xf>
    <xf numFmtId="0" fontId="6" fillId="4" borderId="1" xfId="1" applyFont="1" applyFill="1" applyBorder="1">
      <alignment vertical="center"/>
    </xf>
    <xf numFmtId="0" fontId="4" fillId="4" borderId="1" xfId="1" applyFont="1" applyFill="1" applyBorder="1">
      <alignment vertical="center"/>
    </xf>
    <xf numFmtId="0" fontId="4" fillId="4" borderId="1" xfId="1" applyFont="1" applyFill="1" applyBorder="1" applyProtection="1">
      <alignment vertical="center"/>
      <protection locked="0"/>
    </xf>
    <xf numFmtId="58" fontId="1" fillId="5" borderId="2" xfId="1" applyNumberFormat="1" applyFill="1" applyBorder="1" applyAlignment="1" applyProtection="1">
      <alignment horizontal="right" vertical="center"/>
      <protection locked="0"/>
    </xf>
    <xf numFmtId="0" fontId="1" fillId="5" borderId="2" xfId="1" applyFill="1" applyBorder="1" applyAlignment="1" applyProtection="1">
      <alignment horizontal="right" vertical="center"/>
      <protection locked="0"/>
    </xf>
    <xf numFmtId="0" fontId="1" fillId="5" borderId="0" xfId="1" applyFill="1" applyBorder="1" applyProtection="1">
      <alignment vertical="center"/>
      <protection locked="0"/>
    </xf>
    <xf numFmtId="0" fontId="1" fillId="5" borderId="0" xfId="1" applyFill="1" applyBorder="1" applyAlignment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177" fontId="3" fillId="0" borderId="1" xfId="1" applyNumberFormat="1" applyFont="1" applyBorder="1">
      <alignment vertical="center"/>
    </xf>
    <xf numFmtId="178" fontId="6" fillId="0" borderId="1" xfId="1" applyNumberFormat="1" applyFont="1" applyBorder="1">
      <alignment vertical="center"/>
    </xf>
  </cellXfs>
  <cellStyles count="3">
    <cellStyle name="標準" xfId="0" builtinId="0"/>
    <cellStyle name="標準 2" xfId="1"/>
    <cellStyle name="標準 2_02_年齢別_1" xfId="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U50"/>
  <sheetViews>
    <sheetView workbookViewId="0">
      <selection activeCell="R10" sqref="R10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2" width="7.125" style="1" customWidth="1"/>
    <col min="23" max="16380" width="9" style="1" customWidth="1"/>
    <col min="16381" max="16384" width="8.7265625" style="1" customWidth="1"/>
  </cols>
  <sheetData>
    <row r="1" spans="1:2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1">
      <c r="O3" s="18">
        <v>45901</v>
      </c>
      <c r="P3" s="19"/>
      <c r="Q3" s="19"/>
      <c r="R3" s="20" t="s">
        <v>39</v>
      </c>
    </row>
    <row r="4" spans="1:21" ht="15" customHeight="1">
      <c r="A4" s="3" t="s">
        <v>12</v>
      </c>
      <c r="B4" s="3" t="s">
        <v>23</v>
      </c>
      <c r="C4" s="3" t="s">
        <v>28</v>
      </c>
      <c r="D4" s="3" t="s">
        <v>31</v>
      </c>
      <c r="E4" s="10" t="s">
        <v>26</v>
      </c>
      <c r="F4" s="12" t="s">
        <v>30</v>
      </c>
      <c r="G4" s="15" t="s">
        <v>20</v>
      </c>
      <c r="H4" s="3" t="s">
        <v>19</v>
      </c>
      <c r="I4" s="3" t="s">
        <v>23</v>
      </c>
      <c r="J4" s="3" t="s">
        <v>28</v>
      </c>
      <c r="K4" s="3" t="s">
        <v>31</v>
      </c>
      <c r="L4" s="10" t="s">
        <v>26</v>
      </c>
      <c r="M4" s="12" t="s">
        <v>30</v>
      </c>
      <c r="N4" s="15" t="s">
        <v>20</v>
      </c>
      <c r="O4" s="3" t="s">
        <v>19</v>
      </c>
      <c r="P4" s="3" t="s">
        <v>9</v>
      </c>
      <c r="Q4" s="3" t="s">
        <v>28</v>
      </c>
      <c r="R4" s="3" t="s">
        <v>31</v>
      </c>
      <c r="S4" s="10" t="s">
        <v>26</v>
      </c>
      <c r="T4" s="12" t="s">
        <v>30</v>
      </c>
      <c r="U4" s="15" t="s">
        <v>20</v>
      </c>
    </row>
    <row r="5" spans="1:21" ht="15" customHeight="1">
      <c r="A5" s="4" t="s">
        <v>9</v>
      </c>
      <c r="B5" s="5">
        <v>82221</v>
      </c>
      <c r="C5" s="5">
        <v>39778</v>
      </c>
      <c r="D5" s="5">
        <v>42443</v>
      </c>
      <c r="E5" s="11">
        <v>3804102</v>
      </c>
      <c r="F5" s="13">
        <v>1786227</v>
      </c>
      <c r="G5" s="16">
        <v>2017875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</row>
    <row r="6" spans="1:21" ht="15" customHeight="1">
      <c r="A6" s="5" t="s">
        <v>1</v>
      </c>
      <c r="B6" s="5">
        <v>2637</v>
      </c>
      <c r="C6" s="5">
        <v>1333</v>
      </c>
      <c r="D6" s="5">
        <v>1304</v>
      </c>
      <c r="E6" s="11">
        <v>5549</v>
      </c>
      <c r="F6" s="13">
        <v>2783</v>
      </c>
      <c r="G6" s="16">
        <v>2766</v>
      </c>
      <c r="H6" s="5" t="s">
        <v>21</v>
      </c>
      <c r="I6" s="5">
        <v>4901</v>
      </c>
      <c r="J6" s="5">
        <v>2353</v>
      </c>
      <c r="K6" s="5">
        <v>2548</v>
      </c>
      <c r="L6" s="11">
        <v>181619</v>
      </c>
      <c r="M6" s="13">
        <v>87180</v>
      </c>
      <c r="N6" s="16">
        <v>94439</v>
      </c>
      <c r="O6" s="5" t="s">
        <v>0</v>
      </c>
      <c r="P6" s="5">
        <v>3804</v>
      </c>
      <c r="Q6" s="5">
        <v>1840</v>
      </c>
      <c r="R6" s="5">
        <v>1964</v>
      </c>
      <c r="S6" s="11">
        <v>275953</v>
      </c>
      <c r="T6" s="13">
        <v>133448</v>
      </c>
      <c r="U6" s="16">
        <v>142505</v>
      </c>
    </row>
    <row r="7" spans="1:21" ht="15" customHeight="1">
      <c r="A7" s="6">
        <v>0</v>
      </c>
      <c r="B7" s="5">
        <v>458</v>
      </c>
      <c r="C7" s="9">
        <v>250</v>
      </c>
      <c r="D7" s="9">
        <v>208</v>
      </c>
      <c r="E7" s="11">
        <v>0</v>
      </c>
      <c r="F7" s="14">
        <v>0</v>
      </c>
      <c r="G7" s="17">
        <v>0</v>
      </c>
      <c r="H7" s="6">
        <v>35</v>
      </c>
      <c r="I7" s="5">
        <v>904</v>
      </c>
      <c r="J7" s="9">
        <v>413</v>
      </c>
      <c r="K7" s="9">
        <v>491</v>
      </c>
      <c r="L7" s="11">
        <v>31640</v>
      </c>
      <c r="M7" s="14">
        <v>14455</v>
      </c>
      <c r="N7" s="17">
        <v>17185</v>
      </c>
      <c r="O7" s="6">
        <v>70</v>
      </c>
      <c r="P7" s="5">
        <v>741</v>
      </c>
      <c r="Q7" s="9">
        <v>368</v>
      </c>
      <c r="R7" s="9">
        <v>373</v>
      </c>
      <c r="S7" s="11">
        <v>53200</v>
      </c>
      <c r="T7" s="14">
        <v>25550</v>
      </c>
      <c r="U7" s="17">
        <v>27650</v>
      </c>
    </row>
    <row r="8" spans="1:21" ht="15" customHeight="1">
      <c r="A8" s="6">
        <v>1</v>
      </c>
      <c r="B8" s="5">
        <v>513</v>
      </c>
      <c r="C8" s="9">
        <v>250</v>
      </c>
      <c r="D8" s="9">
        <v>263</v>
      </c>
      <c r="E8" s="11">
        <v>513</v>
      </c>
      <c r="F8" s="14">
        <v>250</v>
      </c>
      <c r="G8" s="17">
        <v>263</v>
      </c>
      <c r="H8" s="6">
        <v>36</v>
      </c>
      <c r="I8" s="5">
        <v>971</v>
      </c>
      <c r="J8" s="9">
        <v>498</v>
      </c>
      <c r="K8" s="9">
        <v>473</v>
      </c>
      <c r="L8" s="11">
        <v>34956</v>
      </c>
      <c r="M8" s="14">
        <v>17928</v>
      </c>
      <c r="N8" s="17">
        <v>17028</v>
      </c>
      <c r="O8" s="6">
        <v>71</v>
      </c>
      <c r="P8" s="5">
        <v>744</v>
      </c>
      <c r="Q8" s="9">
        <v>353</v>
      </c>
      <c r="R8" s="9">
        <v>391</v>
      </c>
      <c r="S8" s="11">
        <v>51404</v>
      </c>
      <c r="T8" s="14">
        <v>24921</v>
      </c>
      <c r="U8" s="17">
        <v>26483</v>
      </c>
    </row>
    <row r="9" spans="1:21" ht="15" customHeight="1">
      <c r="A9" s="6">
        <v>2</v>
      </c>
      <c r="B9" s="5">
        <v>535</v>
      </c>
      <c r="C9" s="9">
        <v>253</v>
      </c>
      <c r="D9" s="9">
        <v>282</v>
      </c>
      <c r="E9" s="11">
        <v>1070</v>
      </c>
      <c r="F9" s="14">
        <v>506</v>
      </c>
      <c r="G9" s="17">
        <v>564</v>
      </c>
      <c r="H9" s="6">
        <v>37</v>
      </c>
      <c r="I9" s="5">
        <v>977</v>
      </c>
      <c r="J9" s="9">
        <v>476</v>
      </c>
      <c r="K9" s="9">
        <v>501</v>
      </c>
      <c r="L9" s="11">
        <v>36149</v>
      </c>
      <c r="M9" s="14">
        <v>17612</v>
      </c>
      <c r="N9" s="17">
        <v>18537</v>
      </c>
      <c r="O9" s="6">
        <v>72</v>
      </c>
      <c r="P9" s="5">
        <v>729</v>
      </c>
      <c r="Q9" s="9">
        <v>362</v>
      </c>
      <c r="R9" s="9">
        <v>367</v>
      </c>
      <c r="S9" s="11">
        <v>53064</v>
      </c>
      <c r="T9" s="14">
        <v>25992</v>
      </c>
      <c r="U9" s="17">
        <v>27072</v>
      </c>
    </row>
    <row r="10" spans="1:21" ht="15" customHeight="1">
      <c r="A10" s="6">
        <v>3</v>
      </c>
      <c r="B10" s="5">
        <v>558</v>
      </c>
      <c r="C10" s="9">
        <v>293</v>
      </c>
      <c r="D10" s="9">
        <v>265</v>
      </c>
      <c r="E10" s="11">
        <v>1674</v>
      </c>
      <c r="F10" s="14">
        <v>879</v>
      </c>
      <c r="G10" s="17">
        <v>795</v>
      </c>
      <c r="H10" s="6">
        <v>38</v>
      </c>
      <c r="I10" s="5">
        <v>1037</v>
      </c>
      <c r="J10" s="9">
        <v>489</v>
      </c>
      <c r="K10" s="9">
        <v>548</v>
      </c>
      <c r="L10" s="11">
        <v>39406</v>
      </c>
      <c r="M10" s="14">
        <v>18582</v>
      </c>
      <c r="N10" s="17">
        <v>20824</v>
      </c>
      <c r="O10" s="6">
        <v>73</v>
      </c>
      <c r="P10" s="5">
        <v>776</v>
      </c>
      <c r="Q10" s="9">
        <v>361</v>
      </c>
      <c r="R10" s="9">
        <v>415</v>
      </c>
      <c r="S10" s="11">
        <v>57013</v>
      </c>
      <c r="T10" s="14">
        <v>26645</v>
      </c>
      <c r="U10" s="17">
        <v>30368</v>
      </c>
    </row>
    <row r="11" spans="1:21" ht="15" customHeight="1">
      <c r="A11" s="6">
        <v>4</v>
      </c>
      <c r="B11" s="5">
        <v>573</v>
      </c>
      <c r="C11" s="9">
        <v>287</v>
      </c>
      <c r="D11" s="9">
        <v>286</v>
      </c>
      <c r="E11" s="11">
        <v>2292</v>
      </c>
      <c r="F11" s="14">
        <v>1148</v>
      </c>
      <c r="G11" s="17">
        <v>1144</v>
      </c>
      <c r="H11" s="6">
        <v>39</v>
      </c>
      <c r="I11" s="5">
        <v>1012</v>
      </c>
      <c r="J11" s="9">
        <v>477</v>
      </c>
      <c r="K11" s="9">
        <v>535</v>
      </c>
      <c r="L11" s="11">
        <v>39468</v>
      </c>
      <c r="M11" s="14">
        <v>18603</v>
      </c>
      <c r="N11" s="17">
        <v>20865</v>
      </c>
      <c r="O11" s="6">
        <v>74</v>
      </c>
      <c r="P11" s="5">
        <v>814</v>
      </c>
      <c r="Q11" s="9">
        <v>396</v>
      </c>
      <c r="R11" s="9">
        <v>418</v>
      </c>
      <c r="S11" s="11">
        <v>61272</v>
      </c>
      <c r="T11" s="14">
        <v>30340</v>
      </c>
      <c r="U11" s="17">
        <v>30932</v>
      </c>
    </row>
    <row r="12" spans="1:21" ht="15" customHeight="1">
      <c r="A12" s="5" t="s">
        <v>10</v>
      </c>
      <c r="B12" s="5">
        <v>3384</v>
      </c>
      <c r="C12" s="5">
        <v>1779</v>
      </c>
      <c r="D12" s="5">
        <v>1605</v>
      </c>
      <c r="E12" s="11">
        <v>23843</v>
      </c>
      <c r="F12" s="13">
        <v>12580</v>
      </c>
      <c r="G12" s="16">
        <v>11263</v>
      </c>
      <c r="H12" s="5" t="s">
        <v>8</v>
      </c>
      <c r="I12" s="5">
        <v>5726</v>
      </c>
      <c r="J12" s="5">
        <v>2831</v>
      </c>
      <c r="K12" s="5">
        <v>2895</v>
      </c>
      <c r="L12" s="11">
        <v>240743</v>
      </c>
      <c r="M12" s="13">
        <v>119018</v>
      </c>
      <c r="N12" s="16">
        <v>121725</v>
      </c>
      <c r="O12" s="5" t="s">
        <v>36</v>
      </c>
      <c r="P12" s="5">
        <v>4380</v>
      </c>
      <c r="Q12" s="5">
        <v>1960</v>
      </c>
      <c r="R12" s="5">
        <v>2420</v>
      </c>
      <c r="S12" s="11">
        <v>334861</v>
      </c>
      <c r="T12" s="13">
        <v>149631</v>
      </c>
      <c r="U12" s="16">
        <v>185230</v>
      </c>
    </row>
    <row r="13" spans="1:21" ht="15" customHeight="1">
      <c r="A13" s="6">
        <v>5</v>
      </c>
      <c r="B13" s="5">
        <v>642</v>
      </c>
      <c r="C13" s="9">
        <v>323</v>
      </c>
      <c r="D13" s="9">
        <v>319</v>
      </c>
      <c r="E13" s="11">
        <v>3210</v>
      </c>
      <c r="F13" s="14">
        <v>1615</v>
      </c>
      <c r="G13" s="17">
        <v>1595</v>
      </c>
      <c r="H13" s="6">
        <v>40</v>
      </c>
      <c r="I13" s="5">
        <v>1074</v>
      </c>
      <c r="J13" s="9">
        <v>529</v>
      </c>
      <c r="K13" s="9">
        <v>545</v>
      </c>
      <c r="L13" s="11">
        <v>42960</v>
      </c>
      <c r="M13" s="14">
        <v>21160</v>
      </c>
      <c r="N13" s="17">
        <v>21800</v>
      </c>
      <c r="O13" s="6">
        <v>75</v>
      </c>
      <c r="P13" s="5">
        <v>871</v>
      </c>
      <c r="Q13" s="9">
        <v>404</v>
      </c>
      <c r="R13" s="9">
        <v>467</v>
      </c>
      <c r="S13" s="11">
        <v>67950</v>
      </c>
      <c r="T13" s="14">
        <v>31350</v>
      </c>
      <c r="U13" s="17">
        <v>36600</v>
      </c>
    </row>
    <row r="14" spans="1:21" ht="15" customHeight="1">
      <c r="A14" s="6">
        <v>6</v>
      </c>
      <c r="B14" s="5">
        <v>661</v>
      </c>
      <c r="C14" s="9">
        <v>344</v>
      </c>
      <c r="D14" s="9">
        <v>317</v>
      </c>
      <c r="E14" s="11">
        <v>3966</v>
      </c>
      <c r="F14" s="14">
        <v>2064</v>
      </c>
      <c r="G14" s="17">
        <v>1902</v>
      </c>
      <c r="H14" s="6">
        <v>41</v>
      </c>
      <c r="I14" s="5">
        <v>1130</v>
      </c>
      <c r="J14" s="9">
        <v>570</v>
      </c>
      <c r="K14" s="9">
        <v>560</v>
      </c>
      <c r="L14" s="11">
        <v>46330</v>
      </c>
      <c r="M14" s="14">
        <v>23370</v>
      </c>
      <c r="N14" s="17">
        <v>22960</v>
      </c>
      <c r="O14" s="6">
        <v>76</v>
      </c>
      <c r="P14" s="5">
        <v>1004</v>
      </c>
      <c r="Q14" s="9">
        <v>461</v>
      </c>
      <c r="R14" s="9">
        <v>543</v>
      </c>
      <c r="S14" s="11">
        <v>74784</v>
      </c>
      <c r="T14" s="14">
        <v>33896</v>
      </c>
      <c r="U14" s="17">
        <v>40888</v>
      </c>
    </row>
    <row r="15" spans="1:21" ht="15" customHeight="1">
      <c r="A15" s="6">
        <v>7</v>
      </c>
      <c r="B15" s="5">
        <v>663</v>
      </c>
      <c r="C15" s="9">
        <v>348</v>
      </c>
      <c r="D15" s="9">
        <v>315</v>
      </c>
      <c r="E15" s="11">
        <v>4641</v>
      </c>
      <c r="F15" s="14">
        <v>2436</v>
      </c>
      <c r="G15" s="17">
        <v>2205</v>
      </c>
      <c r="H15" s="6">
        <v>42</v>
      </c>
      <c r="I15" s="5">
        <v>1162</v>
      </c>
      <c r="J15" s="9">
        <v>568</v>
      </c>
      <c r="K15" s="9">
        <v>594</v>
      </c>
      <c r="L15" s="11">
        <v>48804</v>
      </c>
      <c r="M15" s="14">
        <v>23856</v>
      </c>
      <c r="N15" s="17">
        <v>24948</v>
      </c>
      <c r="O15" s="6">
        <v>77</v>
      </c>
      <c r="P15" s="5">
        <v>952</v>
      </c>
      <c r="Q15" s="9">
        <v>425</v>
      </c>
      <c r="R15" s="9">
        <v>527</v>
      </c>
      <c r="S15" s="11">
        <v>74536</v>
      </c>
      <c r="T15" s="14">
        <v>33110</v>
      </c>
      <c r="U15" s="17">
        <v>41426</v>
      </c>
    </row>
    <row r="16" spans="1:21" ht="15" customHeight="1">
      <c r="A16" s="6">
        <v>8</v>
      </c>
      <c r="B16" s="5">
        <v>736</v>
      </c>
      <c r="C16" s="9">
        <v>411</v>
      </c>
      <c r="D16" s="9">
        <v>325</v>
      </c>
      <c r="E16" s="11">
        <v>5888</v>
      </c>
      <c r="F16" s="14">
        <v>3288</v>
      </c>
      <c r="G16" s="17">
        <v>2600</v>
      </c>
      <c r="H16" s="6">
        <v>43</v>
      </c>
      <c r="I16" s="5">
        <v>1191</v>
      </c>
      <c r="J16" s="9">
        <v>584</v>
      </c>
      <c r="K16" s="9">
        <v>607</v>
      </c>
      <c r="L16" s="11">
        <v>51213</v>
      </c>
      <c r="M16" s="14">
        <v>25112</v>
      </c>
      <c r="N16" s="17">
        <v>26101</v>
      </c>
      <c r="O16" s="6">
        <v>78</v>
      </c>
      <c r="P16" s="5">
        <v>934</v>
      </c>
      <c r="Q16" s="9">
        <v>403</v>
      </c>
      <c r="R16" s="9">
        <v>531</v>
      </c>
      <c r="S16" s="11">
        <v>70902</v>
      </c>
      <c r="T16" s="14">
        <v>30498</v>
      </c>
      <c r="U16" s="17">
        <v>40404</v>
      </c>
    </row>
    <row r="17" spans="1:21" ht="15" customHeight="1">
      <c r="A17" s="6">
        <v>9</v>
      </c>
      <c r="B17" s="5">
        <v>682</v>
      </c>
      <c r="C17" s="9">
        <v>353</v>
      </c>
      <c r="D17" s="9">
        <v>329</v>
      </c>
      <c r="E17" s="11">
        <v>6138</v>
      </c>
      <c r="F17" s="14">
        <v>3177</v>
      </c>
      <c r="G17" s="17">
        <v>2961</v>
      </c>
      <c r="H17" s="6">
        <v>44</v>
      </c>
      <c r="I17" s="5">
        <v>1169</v>
      </c>
      <c r="J17" s="9">
        <v>580</v>
      </c>
      <c r="K17" s="9">
        <v>589</v>
      </c>
      <c r="L17" s="11">
        <v>51436</v>
      </c>
      <c r="M17" s="14">
        <v>25520</v>
      </c>
      <c r="N17" s="17">
        <v>25916</v>
      </c>
      <c r="O17" s="6">
        <v>79</v>
      </c>
      <c r="P17" s="5">
        <v>619</v>
      </c>
      <c r="Q17" s="9">
        <v>267</v>
      </c>
      <c r="R17" s="9">
        <v>352</v>
      </c>
      <c r="S17" s="11">
        <v>46689</v>
      </c>
      <c r="T17" s="14">
        <v>20777</v>
      </c>
      <c r="U17" s="17">
        <v>25912</v>
      </c>
    </row>
    <row r="18" spans="1:21" ht="15" customHeight="1">
      <c r="A18" s="5" t="s">
        <v>14</v>
      </c>
      <c r="B18" s="5">
        <v>3406</v>
      </c>
      <c r="C18" s="5">
        <v>1722</v>
      </c>
      <c r="D18" s="5">
        <v>1684</v>
      </c>
      <c r="E18" s="11">
        <v>40706</v>
      </c>
      <c r="F18" s="13">
        <v>20583</v>
      </c>
      <c r="G18" s="16">
        <v>20123</v>
      </c>
      <c r="H18" s="5" t="s">
        <v>33</v>
      </c>
      <c r="I18" s="5">
        <v>6242</v>
      </c>
      <c r="J18" s="5">
        <v>3201</v>
      </c>
      <c r="K18" s="5">
        <v>3041</v>
      </c>
      <c r="L18" s="11">
        <v>293678</v>
      </c>
      <c r="M18" s="13">
        <v>150620</v>
      </c>
      <c r="N18" s="16">
        <v>143058</v>
      </c>
      <c r="O18" s="5" t="s">
        <v>5</v>
      </c>
      <c r="P18" s="5">
        <v>3453</v>
      </c>
      <c r="Q18" s="5">
        <v>1382</v>
      </c>
      <c r="R18" s="5">
        <v>2071</v>
      </c>
      <c r="S18" s="11">
        <v>284885</v>
      </c>
      <c r="T18" s="13">
        <v>113291</v>
      </c>
      <c r="U18" s="16">
        <v>171594</v>
      </c>
    </row>
    <row r="19" spans="1:21" ht="15" customHeight="1">
      <c r="A19" s="6">
        <v>10</v>
      </c>
      <c r="B19" s="5">
        <v>705</v>
      </c>
      <c r="C19" s="9">
        <v>359</v>
      </c>
      <c r="D19" s="9">
        <v>346</v>
      </c>
      <c r="E19" s="11">
        <v>7050</v>
      </c>
      <c r="F19" s="14">
        <v>3590</v>
      </c>
      <c r="G19" s="17">
        <v>3460</v>
      </c>
      <c r="H19" s="6">
        <v>45</v>
      </c>
      <c r="I19" s="5">
        <v>1178</v>
      </c>
      <c r="J19" s="9">
        <v>596</v>
      </c>
      <c r="K19" s="9">
        <v>582</v>
      </c>
      <c r="L19" s="11">
        <v>53010</v>
      </c>
      <c r="M19" s="14">
        <v>26820</v>
      </c>
      <c r="N19" s="17">
        <v>26190</v>
      </c>
      <c r="O19" s="6">
        <v>80</v>
      </c>
      <c r="P19" s="5">
        <v>641</v>
      </c>
      <c r="Q19" s="9">
        <v>268</v>
      </c>
      <c r="R19" s="9">
        <v>373</v>
      </c>
      <c r="S19" s="11">
        <v>51920</v>
      </c>
      <c r="T19" s="14">
        <v>20800</v>
      </c>
      <c r="U19" s="17">
        <v>31120</v>
      </c>
    </row>
    <row r="20" spans="1:21" ht="15" customHeight="1">
      <c r="A20" s="6">
        <v>11</v>
      </c>
      <c r="B20" s="5">
        <v>712</v>
      </c>
      <c r="C20" s="9">
        <v>353</v>
      </c>
      <c r="D20" s="9">
        <v>359</v>
      </c>
      <c r="E20" s="11">
        <v>7832</v>
      </c>
      <c r="F20" s="14">
        <v>3883</v>
      </c>
      <c r="G20" s="17">
        <v>3949</v>
      </c>
      <c r="H20" s="6">
        <v>46</v>
      </c>
      <c r="I20" s="5">
        <v>1225</v>
      </c>
      <c r="J20" s="9">
        <v>619</v>
      </c>
      <c r="K20" s="9">
        <v>606</v>
      </c>
      <c r="L20" s="11">
        <v>56350</v>
      </c>
      <c r="M20" s="14">
        <v>28474</v>
      </c>
      <c r="N20" s="17">
        <v>27876</v>
      </c>
      <c r="O20" s="6">
        <v>81</v>
      </c>
      <c r="P20" s="5">
        <v>750</v>
      </c>
      <c r="Q20" s="9">
        <v>301</v>
      </c>
      <c r="R20" s="9">
        <v>449</v>
      </c>
      <c r="S20" s="11">
        <v>61398</v>
      </c>
      <c r="T20" s="14">
        <v>24300</v>
      </c>
      <c r="U20" s="17">
        <v>37098</v>
      </c>
    </row>
    <row r="21" spans="1:21" ht="15" customHeight="1">
      <c r="A21" s="6">
        <v>12</v>
      </c>
      <c r="B21" s="5">
        <v>670</v>
      </c>
      <c r="C21" s="9">
        <v>334</v>
      </c>
      <c r="D21" s="9">
        <v>336</v>
      </c>
      <c r="E21" s="11">
        <v>8040</v>
      </c>
      <c r="F21" s="14">
        <v>4008</v>
      </c>
      <c r="G21" s="17">
        <v>4032</v>
      </c>
      <c r="H21" s="6">
        <v>47</v>
      </c>
      <c r="I21" s="5">
        <v>1253</v>
      </c>
      <c r="J21" s="9">
        <v>650</v>
      </c>
      <c r="K21" s="9">
        <v>603</v>
      </c>
      <c r="L21" s="11">
        <v>58891</v>
      </c>
      <c r="M21" s="14">
        <v>30550</v>
      </c>
      <c r="N21" s="17">
        <v>28341</v>
      </c>
      <c r="O21" s="6">
        <v>82</v>
      </c>
      <c r="P21" s="5">
        <v>702</v>
      </c>
      <c r="Q21" s="9">
        <v>284</v>
      </c>
      <c r="R21" s="9">
        <v>418</v>
      </c>
      <c r="S21" s="11">
        <v>58958</v>
      </c>
      <c r="T21" s="14">
        <v>24272</v>
      </c>
      <c r="U21" s="17">
        <v>34686</v>
      </c>
    </row>
    <row r="22" spans="1:21" ht="15" customHeight="1">
      <c r="A22" s="6">
        <v>13</v>
      </c>
      <c r="B22" s="5">
        <v>682</v>
      </c>
      <c r="C22" s="9">
        <v>362</v>
      </c>
      <c r="D22" s="9">
        <v>320</v>
      </c>
      <c r="E22" s="11">
        <v>8866</v>
      </c>
      <c r="F22" s="14">
        <v>4706</v>
      </c>
      <c r="G22" s="17">
        <v>4160</v>
      </c>
      <c r="H22" s="6">
        <v>48</v>
      </c>
      <c r="I22" s="5">
        <v>1287</v>
      </c>
      <c r="J22" s="9">
        <v>688</v>
      </c>
      <c r="K22" s="9">
        <v>599</v>
      </c>
      <c r="L22" s="11">
        <v>61776</v>
      </c>
      <c r="M22" s="14">
        <v>33024</v>
      </c>
      <c r="N22" s="17">
        <v>28752</v>
      </c>
      <c r="O22" s="6">
        <v>83</v>
      </c>
      <c r="P22" s="5">
        <v>702</v>
      </c>
      <c r="Q22" s="9">
        <v>264</v>
      </c>
      <c r="R22" s="9">
        <v>438</v>
      </c>
      <c r="S22" s="11">
        <v>58681</v>
      </c>
      <c r="T22" s="14">
        <v>21995</v>
      </c>
      <c r="U22" s="17">
        <v>36686</v>
      </c>
    </row>
    <row r="23" spans="1:21" ht="15" customHeight="1">
      <c r="A23" s="6">
        <v>14</v>
      </c>
      <c r="B23" s="5">
        <v>637</v>
      </c>
      <c r="C23" s="9">
        <v>314</v>
      </c>
      <c r="D23" s="9">
        <v>323</v>
      </c>
      <c r="E23" s="11">
        <v>8918</v>
      </c>
      <c r="F23" s="14">
        <v>4396</v>
      </c>
      <c r="G23" s="17">
        <v>4522</v>
      </c>
      <c r="H23" s="6">
        <v>49</v>
      </c>
      <c r="I23" s="5">
        <v>1299</v>
      </c>
      <c r="J23" s="9">
        <v>648</v>
      </c>
      <c r="K23" s="9">
        <v>651</v>
      </c>
      <c r="L23" s="11">
        <v>63651</v>
      </c>
      <c r="M23" s="14">
        <v>31752</v>
      </c>
      <c r="N23" s="17">
        <v>31899</v>
      </c>
      <c r="O23" s="6">
        <v>84</v>
      </c>
      <c r="P23" s="5">
        <v>658</v>
      </c>
      <c r="Q23" s="9">
        <v>265</v>
      </c>
      <c r="R23" s="9">
        <v>393</v>
      </c>
      <c r="S23" s="11">
        <v>53928</v>
      </c>
      <c r="T23" s="14">
        <v>21924</v>
      </c>
      <c r="U23" s="17">
        <v>32004</v>
      </c>
    </row>
    <row r="24" spans="1:21" ht="15" customHeight="1">
      <c r="A24" s="5" t="s">
        <v>15</v>
      </c>
      <c r="B24" s="5">
        <v>3213</v>
      </c>
      <c r="C24" s="5">
        <v>1673</v>
      </c>
      <c r="D24" s="5">
        <v>1540</v>
      </c>
      <c r="E24" s="11">
        <v>54788</v>
      </c>
      <c r="F24" s="13">
        <v>28551</v>
      </c>
      <c r="G24" s="16">
        <v>26237</v>
      </c>
      <c r="H24" s="5" t="s">
        <v>18</v>
      </c>
      <c r="I24" s="5">
        <v>6658</v>
      </c>
      <c r="J24" s="5">
        <v>3302</v>
      </c>
      <c r="K24" s="5">
        <v>3356</v>
      </c>
      <c r="L24" s="11">
        <v>346346</v>
      </c>
      <c r="M24" s="13">
        <v>171762</v>
      </c>
      <c r="N24" s="16">
        <v>174584</v>
      </c>
      <c r="O24" s="5" t="s">
        <v>24</v>
      </c>
      <c r="P24" s="5">
        <v>2422</v>
      </c>
      <c r="Q24" s="5">
        <v>850</v>
      </c>
      <c r="R24" s="5">
        <v>1572</v>
      </c>
      <c r="S24" s="11">
        <v>210305</v>
      </c>
      <c r="T24" s="13">
        <v>74045</v>
      </c>
      <c r="U24" s="16">
        <v>136260</v>
      </c>
    </row>
    <row r="25" spans="1:21" ht="15" customHeight="1">
      <c r="A25" s="6">
        <v>15</v>
      </c>
      <c r="B25" s="5">
        <v>614</v>
      </c>
      <c r="C25" s="9">
        <v>323</v>
      </c>
      <c r="D25" s="9">
        <v>291</v>
      </c>
      <c r="E25" s="11">
        <v>9210</v>
      </c>
      <c r="F25" s="14">
        <v>4845</v>
      </c>
      <c r="G25" s="17">
        <v>4365</v>
      </c>
      <c r="H25" s="6">
        <v>50</v>
      </c>
      <c r="I25" s="5">
        <v>1257</v>
      </c>
      <c r="J25" s="9">
        <v>622</v>
      </c>
      <c r="K25" s="9">
        <v>635</v>
      </c>
      <c r="L25" s="11">
        <v>62850</v>
      </c>
      <c r="M25" s="14">
        <v>31100</v>
      </c>
      <c r="N25" s="17">
        <v>31750</v>
      </c>
      <c r="O25" s="6">
        <v>85</v>
      </c>
      <c r="P25" s="5">
        <v>585</v>
      </c>
      <c r="Q25" s="9">
        <v>217</v>
      </c>
      <c r="R25" s="9">
        <v>368</v>
      </c>
      <c r="S25" s="11">
        <v>47940</v>
      </c>
      <c r="T25" s="14">
        <v>17765</v>
      </c>
      <c r="U25" s="17">
        <v>30175</v>
      </c>
    </row>
    <row r="26" spans="1:21" ht="15" customHeight="1">
      <c r="A26" s="6">
        <v>16</v>
      </c>
      <c r="B26" s="5">
        <v>600</v>
      </c>
      <c r="C26" s="9">
        <v>299</v>
      </c>
      <c r="D26" s="9">
        <v>301</v>
      </c>
      <c r="E26" s="11">
        <v>9600</v>
      </c>
      <c r="F26" s="14">
        <v>4784</v>
      </c>
      <c r="G26" s="17">
        <v>4816</v>
      </c>
      <c r="H26" s="6">
        <v>51</v>
      </c>
      <c r="I26" s="5">
        <v>1339</v>
      </c>
      <c r="J26" s="9">
        <v>671</v>
      </c>
      <c r="K26" s="9">
        <v>668</v>
      </c>
      <c r="L26" s="11">
        <v>68289</v>
      </c>
      <c r="M26" s="14">
        <v>34221</v>
      </c>
      <c r="N26" s="17">
        <v>34068</v>
      </c>
      <c r="O26" s="6">
        <v>86</v>
      </c>
      <c r="P26" s="5">
        <v>465</v>
      </c>
      <c r="Q26" s="9">
        <v>162</v>
      </c>
      <c r="R26" s="9">
        <v>303</v>
      </c>
      <c r="S26" s="11">
        <v>41882</v>
      </c>
      <c r="T26" s="14">
        <v>15050</v>
      </c>
      <c r="U26" s="17">
        <v>26832</v>
      </c>
    </row>
    <row r="27" spans="1:21" ht="15" customHeight="1">
      <c r="A27" s="6">
        <v>17</v>
      </c>
      <c r="B27" s="5">
        <v>693</v>
      </c>
      <c r="C27" s="9">
        <v>363</v>
      </c>
      <c r="D27" s="9">
        <v>330</v>
      </c>
      <c r="E27" s="11">
        <v>11781</v>
      </c>
      <c r="F27" s="14">
        <v>6171</v>
      </c>
      <c r="G27" s="17">
        <v>5610</v>
      </c>
      <c r="H27" s="6">
        <v>52</v>
      </c>
      <c r="I27" s="5">
        <v>1396</v>
      </c>
      <c r="J27" s="9">
        <v>685</v>
      </c>
      <c r="K27" s="9">
        <v>711</v>
      </c>
      <c r="L27" s="11">
        <v>72592</v>
      </c>
      <c r="M27" s="14">
        <v>35620</v>
      </c>
      <c r="N27" s="17">
        <v>36972</v>
      </c>
      <c r="O27" s="6">
        <v>87</v>
      </c>
      <c r="P27" s="5">
        <v>508</v>
      </c>
      <c r="Q27" s="9">
        <v>187</v>
      </c>
      <c r="R27" s="9">
        <v>321</v>
      </c>
      <c r="S27" s="11">
        <v>43674</v>
      </c>
      <c r="T27" s="14">
        <v>15834</v>
      </c>
      <c r="U27" s="17">
        <v>27840</v>
      </c>
    </row>
    <row r="28" spans="1:21" ht="15" customHeight="1">
      <c r="A28" s="6">
        <v>18</v>
      </c>
      <c r="B28" s="5">
        <v>617</v>
      </c>
      <c r="C28" s="9">
        <v>321</v>
      </c>
      <c r="D28" s="9">
        <v>296</v>
      </c>
      <c r="E28" s="11">
        <v>11106</v>
      </c>
      <c r="F28" s="14">
        <v>5778</v>
      </c>
      <c r="G28" s="17">
        <v>5328</v>
      </c>
      <c r="H28" s="6">
        <v>53</v>
      </c>
      <c r="I28" s="5">
        <v>1349</v>
      </c>
      <c r="J28" s="9">
        <v>675</v>
      </c>
      <c r="K28" s="9">
        <v>674</v>
      </c>
      <c r="L28" s="11">
        <v>71497</v>
      </c>
      <c r="M28" s="14">
        <v>35775</v>
      </c>
      <c r="N28" s="17">
        <v>35722</v>
      </c>
      <c r="O28" s="6">
        <v>88</v>
      </c>
      <c r="P28" s="5">
        <v>454</v>
      </c>
      <c r="Q28" s="9">
        <v>151</v>
      </c>
      <c r="R28" s="9">
        <v>303</v>
      </c>
      <c r="S28" s="11">
        <v>38984</v>
      </c>
      <c r="T28" s="14">
        <v>12936</v>
      </c>
      <c r="U28" s="17">
        <v>26048</v>
      </c>
    </row>
    <row r="29" spans="1:21" ht="15" customHeight="1">
      <c r="A29" s="6">
        <v>19</v>
      </c>
      <c r="B29" s="5">
        <v>689</v>
      </c>
      <c r="C29" s="9">
        <v>367</v>
      </c>
      <c r="D29" s="9">
        <v>322</v>
      </c>
      <c r="E29" s="11">
        <v>13091</v>
      </c>
      <c r="F29" s="14">
        <v>6973</v>
      </c>
      <c r="G29" s="17">
        <v>6118</v>
      </c>
      <c r="H29" s="6">
        <v>54</v>
      </c>
      <c r="I29" s="5">
        <v>1317</v>
      </c>
      <c r="J29" s="9">
        <v>649</v>
      </c>
      <c r="K29" s="9">
        <v>668</v>
      </c>
      <c r="L29" s="11">
        <v>71118</v>
      </c>
      <c r="M29" s="14">
        <v>35046</v>
      </c>
      <c r="N29" s="17">
        <v>36072</v>
      </c>
      <c r="O29" s="6">
        <v>89</v>
      </c>
      <c r="P29" s="5">
        <v>410</v>
      </c>
      <c r="Q29" s="9">
        <v>133</v>
      </c>
      <c r="R29" s="9">
        <v>277</v>
      </c>
      <c r="S29" s="11">
        <v>37825</v>
      </c>
      <c r="T29" s="14">
        <v>12460</v>
      </c>
      <c r="U29" s="17">
        <v>25365</v>
      </c>
    </row>
    <row r="30" spans="1:21" ht="15" customHeight="1">
      <c r="A30" s="5" t="s">
        <v>22</v>
      </c>
      <c r="B30" s="5">
        <v>4452</v>
      </c>
      <c r="C30" s="5">
        <v>2193</v>
      </c>
      <c r="D30" s="5">
        <v>2259</v>
      </c>
      <c r="E30" s="11">
        <v>98687</v>
      </c>
      <c r="F30" s="13">
        <v>48568</v>
      </c>
      <c r="G30" s="16">
        <v>50119</v>
      </c>
      <c r="H30" s="5" t="s">
        <v>34</v>
      </c>
      <c r="I30" s="5">
        <v>6372</v>
      </c>
      <c r="J30" s="5">
        <v>3226</v>
      </c>
      <c r="K30" s="5">
        <v>3146</v>
      </c>
      <c r="L30" s="11">
        <v>362673</v>
      </c>
      <c r="M30" s="13">
        <v>183718</v>
      </c>
      <c r="N30" s="16">
        <v>178955</v>
      </c>
      <c r="O30" s="5" t="s">
        <v>37</v>
      </c>
      <c r="P30" s="5">
        <v>1334</v>
      </c>
      <c r="Q30" s="5">
        <v>412</v>
      </c>
      <c r="R30" s="5">
        <v>922</v>
      </c>
      <c r="S30" s="11">
        <v>120998</v>
      </c>
      <c r="T30" s="13">
        <v>36968</v>
      </c>
      <c r="U30" s="16">
        <v>84030</v>
      </c>
    </row>
    <row r="31" spans="1:21" ht="15" customHeight="1">
      <c r="A31" s="6">
        <v>20</v>
      </c>
      <c r="B31" s="5">
        <v>738</v>
      </c>
      <c r="C31" s="9">
        <v>367</v>
      </c>
      <c r="D31" s="9">
        <v>371</v>
      </c>
      <c r="E31" s="11">
        <v>14760</v>
      </c>
      <c r="F31" s="14">
        <v>7340</v>
      </c>
      <c r="G31" s="17">
        <v>7420</v>
      </c>
      <c r="H31" s="6">
        <v>55</v>
      </c>
      <c r="I31" s="5">
        <v>1339</v>
      </c>
      <c r="J31" s="9">
        <v>643</v>
      </c>
      <c r="K31" s="9">
        <v>696</v>
      </c>
      <c r="L31" s="11">
        <v>73645</v>
      </c>
      <c r="M31" s="14">
        <v>35365</v>
      </c>
      <c r="N31" s="17">
        <v>38280</v>
      </c>
      <c r="O31" s="6">
        <v>90</v>
      </c>
      <c r="P31" s="5">
        <v>381</v>
      </c>
      <c r="Q31" s="9">
        <v>120</v>
      </c>
      <c r="R31" s="9">
        <v>261</v>
      </c>
      <c r="S31" s="11">
        <v>33840</v>
      </c>
      <c r="T31" s="14">
        <v>10710</v>
      </c>
      <c r="U31" s="17">
        <v>23130</v>
      </c>
    </row>
    <row r="32" spans="1:21" ht="15" customHeight="1">
      <c r="A32" s="6">
        <v>21</v>
      </c>
      <c r="B32" s="5">
        <v>816</v>
      </c>
      <c r="C32" s="9">
        <v>414</v>
      </c>
      <c r="D32" s="9">
        <v>402</v>
      </c>
      <c r="E32" s="11">
        <v>17136</v>
      </c>
      <c r="F32" s="14">
        <v>8694</v>
      </c>
      <c r="G32" s="17">
        <v>8442</v>
      </c>
      <c r="H32" s="6">
        <v>56</v>
      </c>
      <c r="I32" s="5">
        <v>1341</v>
      </c>
      <c r="J32" s="9">
        <v>686</v>
      </c>
      <c r="K32" s="9">
        <v>655</v>
      </c>
      <c r="L32" s="11">
        <v>75096</v>
      </c>
      <c r="M32" s="14">
        <v>38416</v>
      </c>
      <c r="N32" s="17">
        <v>36680</v>
      </c>
      <c r="O32" s="6">
        <v>91</v>
      </c>
      <c r="P32" s="5">
        <v>303</v>
      </c>
      <c r="Q32" s="9">
        <v>96</v>
      </c>
      <c r="R32" s="9">
        <v>207</v>
      </c>
      <c r="S32" s="11">
        <v>28210</v>
      </c>
      <c r="T32" s="14">
        <v>9100</v>
      </c>
      <c r="U32" s="17">
        <v>19110</v>
      </c>
    </row>
    <row r="33" spans="1:21" ht="15" customHeight="1">
      <c r="A33" s="6">
        <v>22</v>
      </c>
      <c r="B33" s="5">
        <v>902</v>
      </c>
      <c r="C33" s="9">
        <v>445</v>
      </c>
      <c r="D33" s="9">
        <v>457</v>
      </c>
      <c r="E33" s="11">
        <v>19844</v>
      </c>
      <c r="F33" s="14">
        <v>9790</v>
      </c>
      <c r="G33" s="17">
        <v>10054</v>
      </c>
      <c r="H33" s="6">
        <v>57</v>
      </c>
      <c r="I33" s="5">
        <v>1318</v>
      </c>
      <c r="J33" s="9">
        <v>670</v>
      </c>
      <c r="K33" s="9">
        <v>648</v>
      </c>
      <c r="L33" s="11">
        <v>75126</v>
      </c>
      <c r="M33" s="14">
        <v>38190</v>
      </c>
      <c r="N33" s="17">
        <v>36936</v>
      </c>
      <c r="O33" s="6">
        <v>92</v>
      </c>
      <c r="P33" s="5">
        <v>279</v>
      </c>
      <c r="Q33" s="9">
        <v>91</v>
      </c>
      <c r="R33" s="9">
        <v>188</v>
      </c>
      <c r="S33" s="11">
        <v>24932</v>
      </c>
      <c r="T33" s="14">
        <v>7912</v>
      </c>
      <c r="U33" s="17">
        <v>17020</v>
      </c>
    </row>
    <row r="34" spans="1:21" ht="15" customHeight="1">
      <c r="A34" s="6">
        <v>23</v>
      </c>
      <c r="B34" s="5">
        <v>957</v>
      </c>
      <c r="C34" s="9">
        <v>464</v>
      </c>
      <c r="D34" s="9">
        <v>493</v>
      </c>
      <c r="E34" s="11">
        <v>22011</v>
      </c>
      <c r="F34" s="14">
        <v>10672</v>
      </c>
      <c r="G34" s="17">
        <v>11339</v>
      </c>
      <c r="H34" s="6">
        <v>58</v>
      </c>
      <c r="I34" s="5">
        <v>1260</v>
      </c>
      <c r="J34" s="9">
        <v>646</v>
      </c>
      <c r="K34" s="9">
        <v>614</v>
      </c>
      <c r="L34" s="11">
        <v>73080</v>
      </c>
      <c r="M34" s="14">
        <v>37468</v>
      </c>
      <c r="N34" s="17">
        <v>35612</v>
      </c>
      <c r="O34" s="6">
        <v>93</v>
      </c>
      <c r="P34" s="5">
        <v>204</v>
      </c>
      <c r="Q34" s="9">
        <v>63</v>
      </c>
      <c r="R34" s="9">
        <v>141</v>
      </c>
      <c r="S34" s="11">
        <v>18600</v>
      </c>
      <c r="T34" s="14">
        <v>5580</v>
      </c>
      <c r="U34" s="17">
        <v>13020</v>
      </c>
    </row>
    <row r="35" spans="1:21" ht="15" customHeight="1">
      <c r="A35" s="6">
        <v>24</v>
      </c>
      <c r="B35" s="5">
        <v>1039</v>
      </c>
      <c r="C35" s="9">
        <v>503</v>
      </c>
      <c r="D35" s="9">
        <v>536</v>
      </c>
      <c r="E35" s="11">
        <v>24936</v>
      </c>
      <c r="F35" s="14">
        <v>12072</v>
      </c>
      <c r="G35" s="17">
        <v>12864</v>
      </c>
      <c r="H35" s="6">
        <v>59</v>
      </c>
      <c r="I35" s="5">
        <v>1114</v>
      </c>
      <c r="J35" s="9">
        <v>581</v>
      </c>
      <c r="K35" s="9">
        <v>533</v>
      </c>
      <c r="L35" s="11">
        <v>65726</v>
      </c>
      <c r="M35" s="14">
        <v>34279</v>
      </c>
      <c r="N35" s="17">
        <v>31447</v>
      </c>
      <c r="O35" s="6">
        <v>94</v>
      </c>
      <c r="P35" s="5">
        <v>167</v>
      </c>
      <c r="Q35" s="9">
        <v>42</v>
      </c>
      <c r="R35" s="9">
        <v>125</v>
      </c>
      <c r="S35" s="11">
        <v>15416</v>
      </c>
      <c r="T35" s="14">
        <v>3666</v>
      </c>
      <c r="U35" s="17">
        <v>11750</v>
      </c>
    </row>
    <row r="36" spans="1:21" ht="15" customHeight="1">
      <c r="A36" s="5" t="s">
        <v>17</v>
      </c>
      <c r="B36" s="5">
        <v>5238</v>
      </c>
      <c r="C36" s="5">
        <v>2548</v>
      </c>
      <c r="D36" s="5">
        <v>2690</v>
      </c>
      <c r="E36" s="11">
        <v>141383</v>
      </c>
      <c r="F36" s="13">
        <v>68789</v>
      </c>
      <c r="G36" s="16">
        <v>72594</v>
      </c>
      <c r="H36" s="5" t="s">
        <v>29</v>
      </c>
      <c r="I36" s="5">
        <v>5168</v>
      </c>
      <c r="J36" s="5">
        <v>2661</v>
      </c>
      <c r="K36" s="5">
        <v>2507</v>
      </c>
      <c r="L36" s="11">
        <v>319623</v>
      </c>
      <c r="M36" s="13">
        <v>164440</v>
      </c>
      <c r="N36" s="16">
        <v>155183</v>
      </c>
      <c r="O36" s="5" t="s">
        <v>27</v>
      </c>
      <c r="P36" s="5">
        <v>360</v>
      </c>
      <c r="Q36" s="5">
        <v>69</v>
      </c>
      <c r="R36" s="5">
        <v>291</v>
      </c>
      <c r="S36" s="11">
        <v>34436</v>
      </c>
      <c r="T36" s="13">
        <v>7230</v>
      </c>
      <c r="U36" s="16">
        <v>27206</v>
      </c>
    </row>
    <row r="37" spans="1:21" ht="15" customHeight="1">
      <c r="A37" s="6">
        <v>25</v>
      </c>
      <c r="B37" s="5">
        <v>1040</v>
      </c>
      <c r="C37" s="9">
        <v>504</v>
      </c>
      <c r="D37" s="9">
        <v>536</v>
      </c>
      <c r="E37" s="11">
        <v>26000</v>
      </c>
      <c r="F37" s="14">
        <v>12600</v>
      </c>
      <c r="G37" s="17">
        <v>13400</v>
      </c>
      <c r="H37" s="6">
        <v>60</v>
      </c>
      <c r="I37" s="5">
        <v>1211</v>
      </c>
      <c r="J37" s="9">
        <v>633</v>
      </c>
      <c r="K37" s="9">
        <v>578</v>
      </c>
      <c r="L37" s="11">
        <v>72660</v>
      </c>
      <c r="M37" s="14">
        <v>37980</v>
      </c>
      <c r="N37" s="17">
        <v>34680</v>
      </c>
      <c r="O37" s="6">
        <v>95</v>
      </c>
      <c r="P37" s="5">
        <v>106</v>
      </c>
      <c r="Q37" s="9">
        <v>21</v>
      </c>
      <c r="R37" s="9">
        <v>85</v>
      </c>
      <c r="S37" s="11">
        <v>9595</v>
      </c>
      <c r="T37" s="14">
        <v>1995</v>
      </c>
      <c r="U37" s="17">
        <v>7600</v>
      </c>
    </row>
    <row r="38" spans="1:21" ht="15" customHeight="1">
      <c r="A38" s="6">
        <v>26</v>
      </c>
      <c r="B38" s="5">
        <v>1044</v>
      </c>
      <c r="C38" s="9">
        <v>505</v>
      </c>
      <c r="D38" s="9">
        <v>539</v>
      </c>
      <c r="E38" s="11">
        <v>27144</v>
      </c>
      <c r="F38" s="14">
        <v>13130</v>
      </c>
      <c r="G38" s="17">
        <v>14014</v>
      </c>
      <c r="H38" s="6">
        <v>61</v>
      </c>
      <c r="I38" s="5">
        <v>1117</v>
      </c>
      <c r="J38" s="9">
        <v>630</v>
      </c>
      <c r="K38" s="9">
        <v>487</v>
      </c>
      <c r="L38" s="11">
        <v>68137</v>
      </c>
      <c r="M38" s="14">
        <v>38430</v>
      </c>
      <c r="N38" s="17">
        <v>29707</v>
      </c>
      <c r="O38" s="6">
        <v>96</v>
      </c>
      <c r="P38" s="5">
        <v>105</v>
      </c>
      <c r="Q38" s="9">
        <v>23</v>
      </c>
      <c r="R38" s="9">
        <v>82</v>
      </c>
      <c r="S38" s="11">
        <v>10176</v>
      </c>
      <c r="T38" s="14">
        <v>2496</v>
      </c>
      <c r="U38" s="17">
        <v>7680</v>
      </c>
    </row>
    <row r="39" spans="1:21" ht="15" customHeight="1">
      <c r="A39" s="6">
        <v>27</v>
      </c>
      <c r="B39" s="5">
        <v>1071</v>
      </c>
      <c r="C39" s="9">
        <v>523</v>
      </c>
      <c r="D39" s="9">
        <v>548</v>
      </c>
      <c r="E39" s="11">
        <v>28917</v>
      </c>
      <c r="F39" s="14">
        <v>14121</v>
      </c>
      <c r="G39" s="17">
        <v>14796</v>
      </c>
      <c r="H39" s="6">
        <v>62</v>
      </c>
      <c r="I39" s="5">
        <v>1010</v>
      </c>
      <c r="J39" s="9">
        <v>485</v>
      </c>
      <c r="K39" s="9">
        <v>525</v>
      </c>
      <c r="L39" s="11">
        <v>62620</v>
      </c>
      <c r="M39" s="14">
        <v>30070</v>
      </c>
      <c r="N39" s="17">
        <v>32550</v>
      </c>
      <c r="O39" s="6">
        <v>97</v>
      </c>
      <c r="P39" s="5">
        <v>66</v>
      </c>
      <c r="Q39" s="9">
        <v>13</v>
      </c>
      <c r="R39" s="9">
        <v>53</v>
      </c>
      <c r="S39" s="11">
        <v>6693</v>
      </c>
      <c r="T39" s="14">
        <v>1261</v>
      </c>
      <c r="U39" s="17">
        <v>5432</v>
      </c>
    </row>
    <row r="40" spans="1:21" ht="15" customHeight="1">
      <c r="A40" s="6">
        <v>28</v>
      </c>
      <c r="B40" s="5">
        <v>1085</v>
      </c>
      <c r="C40" s="9">
        <v>526</v>
      </c>
      <c r="D40" s="9">
        <v>559</v>
      </c>
      <c r="E40" s="11">
        <v>30380</v>
      </c>
      <c r="F40" s="14">
        <v>14728</v>
      </c>
      <c r="G40" s="17">
        <v>15652</v>
      </c>
      <c r="H40" s="6">
        <v>63</v>
      </c>
      <c r="I40" s="5">
        <v>914</v>
      </c>
      <c r="J40" s="9">
        <v>472</v>
      </c>
      <c r="K40" s="9">
        <v>442</v>
      </c>
      <c r="L40" s="11">
        <v>57582</v>
      </c>
      <c r="M40" s="14">
        <v>29736</v>
      </c>
      <c r="N40" s="17">
        <v>27846</v>
      </c>
      <c r="O40" s="6">
        <v>98</v>
      </c>
      <c r="P40" s="5">
        <v>49</v>
      </c>
      <c r="Q40" s="9">
        <v>6</v>
      </c>
      <c r="R40" s="9">
        <v>43</v>
      </c>
      <c r="S40" s="11">
        <v>4606</v>
      </c>
      <c r="T40" s="14">
        <v>686</v>
      </c>
      <c r="U40" s="17">
        <v>3920</v>
      </c>
    </row>
    <row r="41" spans="1:21" ht="15" customHeight="1">
      <c r="A41" s="6">
        <v>29</v>
      </c>
      <c r="B41" s="5">
        <v>998</v>
      </c>
      <c r="C41" s="9">
        <v>490</v>
      </c>
      <c r="D41" s="9">
        <v>508</v>
      </c>
      <c r="E41" s="11">
        <v>28942</v>
      </c>
      <c r="F41" s="14">
        <v>14210</v>
      </c>
      <c r="G41" s="17">
        <v>14732</v>
      </c>
      <c r="H41" s="6">
        <v>64</v>
      </c>
      <c r="I41" s="5">
        <v>916</v>
      </c>
      <c r="J41" s="9">
        <v>441</v>
      </c>
      <c r="K41" s="9">
        <v>475</v>
      </c>
      <c r="L41" s="11">
        <v>58624</v>
      </c>
      <c r="M41" s="14">
        <v>28224</v>
      </c>
      <c r="N41" s="17">
        <v>30400</v>
      </c>
      <c r="O41" s="6">
        <v>99</v>
      </c>
      <c r="P41" s="5">
        <v>34</v>
      </c>
      <c r="Q41" s="9">
        <v>6</v>
      </c>
      <c r="R41" s="9">
        <v>28</v>
      </c>
      <c r="S41" s="11">
        <v>3366</v>
      </c>
      <c r="T41" s="14">
        <v>792</v>
      </c>
      <c r="U41" s="17">
        <v>2574</v>
      </c>
    </row>
    <row r="42" spans="1:21" ht="15" customHeight="1">
      <c r="A42" s="5" t="s">
        <v>11</v>
      </c>
      <c r="B42" s="5">
        <v>4893</v>
      </c>
      <c r="C42" s="5">
        <v>2356</v>
      </c>
      <c r="D42" s="5">
        <v>2537</v>
      </c>
      <c r="E42" s="11">
        <v>156346</v>
      </c>
      <c r="F42" s="13">
        <v>75261</v>
      </c>
      <c r="G42" s="16">
        <v>81085</v>
      </c>
      <c r="H42" s="5" t="s">
        <v>35</v>
      </c>
      <c r="I42" s="5">
        <v>4118</v>
      </c>
      <c r="J42" s="5">
        <v>2069</v>
      </c>
      <c r="K42" s="5">
        <v>2049</v>
      </c>
      <c r="L42" s="11">
        <v>275558</v>
      </c>
      <c r="M42" s="13">
        <v>138410</v>
      </c>
      <c r="N42" s="16">
        <v>137148</v>
      </c>
      <c r="O42" s="5" t="s">
        <v>3</v>
      </c>
      <c r="P42" s="5">
        <v>60</v>
      </c>
      <c r="Q42" s="5">
        <v>18</v>
      </c>
      <c r="R42" s="5">
        <v>42</v>
      </c>
      <c r="S42" s="11">
        <v>4929</v>
      </c>
      <c r="T42" s="13">
        <v>1203</v>
      </c>
      <c r="U42" s="16">
        <v>3726</v>
      </c>
    </row>
    <row r="43" spans="1:21" ht="15" customHeight="1">
      <c r="A43" s="6">
        <v>30</v>
      </c>
      <c r="B43" s="5">
        <v>1030</v>
      </c>
      <c r="C43" s="9">
        <v>498</v>
      </c>
      <c r="D43" s="9">
        <v>532</v>
      </c>
      <c r="E43" s="11">
        <v>30900</v>
      </c>
      <c r="F43" s="14">
        <v>14940</v>
      </c>
      <c r="G43" s="17">
        <v>15960</v>
      </c>
      <c r="H43" s="6">
        <v>65</v>
      </c>
      <c r="I43" s="5">
        <v>902</v>
      </c>
      <c r="J43" s="9">
        <v>469</v>
      </c>
      <c r="K43" s="9">
        <v>433</v>
      </c>
      <c r="L43" s="11">
        <v>58630</v>
      </c>
      <c r="M43" s="14">
        <v>30485</v>
      </c>
      <c r="N43" s="17">
        <v>28145</v>
      </c>
      <c r="O43" s="6">
        <v>100</v>
      </c>
      <c r="P43" s="5">
        <v>26</v>
      </c>
      <c r="Q43" s="9">
        <v>6</v>
      </c>
      <c r="R43" s="9">
        <v>20</v>
      </c>
      <c r="S43" s="11">
        <v>2800</v>
      </c>
      <c r="T43" s="14">
        <v>900</v>
      </c>
      <c r="U43" s="17">
        <v>1900</v>
      </c>
    </row>
    <row r="44" spans="1:21" ht="15" customHeight="1">
      <c r="A44" s="6">
        <v>31</v>
      </c>
      <c r="B44" s="5">
        <v>1018</v>
      </c>
      <c r="C44" s="9">
        <v>484</v>
      </c>
      <c r="D44" s="9">
        <v>534</v>
      </c>
      <c r="E44" s="11">
        <v>31558</v>
      </c>
      <c r="F44" s="14">
        <v>15004</v>
      </c>
      <c r="G44" s="17">
        <v>16554</v>
      </c>
      <c r="H44" s="6">
        <v>66</v>
      </c>
      <c r="I44" s="5">
        <v>864</v>
      </c>
      <c r="J44" s="9">
        <v>436</v>
      </c>
      <c r="K44" s="9">
        <v>428</v>
      </c>
      <c r="L44" s="11">
        <v>57024</v>
      </c>
      <c r="M44" s="14">
        <v>28776</v>
      </c>
      <c r="N44" s="17">
        <v>28248</v>
      </c>
      <c r="O44" s="6">
        <v>101</v>
      </c>
      <c r="P44" s="5">
        <v>15</v>
      </c>
      <c r="Q44" s="9">
        <v>6</v>
      </c>
      <c r="R44" s="9">
        <v>9</v>
      </c>
      <c r="S44" s="11">
        <v>1313</v>
      </c>
      <c r="T44" s="14">
        <v>303</v>
      </c>
      <c r="U44" s="17">
        <v>1010</v>
      </c>
    </row>
    <row r="45" spans="1:21" ht="15" customHeight="1">
      <c r="A45" s="6">
        <v>32</v>
      </c>
      <c r="B45" s="5">
        <v>921</v>
      </c>
      <c r="C45" s="9">
        <v>456</v>
      </c>
      <c r="D45" s="9">
        <v>465</v>
      </c>
      <c r="E45" s="11">
        <v>29472</v>
      </c>
      <c r="F45" s="14">
        <v>14592</v>
      </c>
      <c r="G45" s="17">
        <v>14880</v>
      </c>
      <c r="H45" s="6">
        <v>67</v>
      </c>
      <c r="I45" s="5">
        <v>812</v>
      </c>
      <c r="J45" s="9">
        <v>395</v>
      </c>
      <c r="K45" s="9">
        <v>417</v>
      </c>
      <c r="L45" s="11">
        <v>54404</v>
      </c>
      <c r="M45" s="14">
        <v>26465</v>
      </c>
      <c r="N45" s="17">
        <v>27939</v>
      </c>
      <c r="O45" s="6">
        <v>102</v>
      </c>
      <c r="P45" s="5">
        <v>10</v>
      </c>
      <c r="Q45" s="9">
        <v>0</v>
      </c>
      <c r="R45" s="9">
        <v>10</v>
      </c>
      <c r="S45" s="11">
        <v>816</v>
      </c>
      <c r="T45" s="14">
        <v>0</v>
      </c>
      <c r="U45" s="17">
        <v>816</v>
      </c>
    </row>
    <row r="46" spans="1:21" ht="15" customHeight="1">
      <c r="A46" s="6">
        <v>33</v>
      </c>
      <c r="B46" s="5">
        <v>1000</v>
      </c>
      <c r="C46" s="9">
        <v>487</v>
      </c>
      <c r="D46" s="9">
        <v>513</v>
      </c>
      <c r="E46" s="11">
        <v>33000</v>
      </c>
      <c r="F46" s="14">
        <v>16071</v>
      </c>
      <c r="G46" s="17">
        <v>16929</v>
      </c>
      <c r="H46" s="6">
        <v>68</v>
      </c>
      <c r="I46" s="5">
        <v>760</v>
      </c>
      <c r="J46" s="9">
        <v>377</v>
      </c>
      <c r="K46" s="9">
        <v>383</v>
      </c>
      <c r="L46" s="11">
        <v>51680</v>
      </c>
      <c r="M46" s="14">
        <v>25636</v>
      </c>
      <c r="N46" s="17">
        <v>26044</v>
      </c>
      <c r="O46" s="4" t="s">
        <v>32</v>
      </c>
      <c r="P46" s="5">
        <v>9</v>
      </c>
      <c r="Q46" s="9">
        <v>6</v>
      </c>
      <c r="R46" s="9">
        <v>3</v>
      </c>
      <c r="S46" s="11"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v>924</v>
      </c>
      <c r="C47" s="9">
        <v>431</v>
      </c>
      <c r="D47" s="9">
        <v>493</v>
      </c>
      <c r="E47" s="11">
        <v>31416</v>
      </c>
      <c r="F47" s="14">
        <v>14654</v>
      </c>
      <c r="G47" s="17">
        <v>16762</v>
      </c>
      <c r="H47" s="6">
        <v>69</v>
      </c>
      <c r="I47" s="5">
        <v>780</v>
      </c>
      <c r="J47" s="9">
        <v>392</v>
      </c>
      <c r="K47" s="9">
        <v>388</v>
      </c>
      <c r="L47" s="11">
        <v>53820</v>
      </c>
      <c r="M47" s="14">
        <v>27048</v>
      </c>
      <c r="N47" s="17">
        <v>26772</v>
      </c>
      <c r="O47" s="4" t="s">
        <v>25</v>
      </c>
      <c r="P47" s="5">
        <v>0</v>
      </c>
      <c r="Q47" s="9">
        <v>0</v>
      </c>
      <c r="R47" s="9">
        <v>0</v>
      </c>
      <c r="S47" s="11">
        <v>0</v>
      </c>
      <c r="T47" s="14">
        <v>0</v>
      </c>
      <c r="U47" s="17">
        <v>0</v>
      </c>
    </row>
    <row r="49" spans="1:7">
      <c r="A49" s="2"/>
      <c r="B49" s="7"/>
      <c r="C49" s="7"/>
      <c r="D49" s="7"/>
      <c r="E49" s="7"/>
      <c r="F49" s="7"/>
      <c r="G49" s="7"/>
    </row>
    <row r="50" spans="1:7">
      <c r="B50" s="8"/>
      <c r="C50" s="8"/>
      <c r="D50" s="8"/>
      <c r="E50" s="8"/>
      <c r="F50" s="8"/>
      <c r="G50" s="8"/>
    </row>
  </sheetData>
  <mergeCells count="3">
    <mergeCell ref="A1:R1"/>
    <mergeCell ref="O3:Q3"/>
    <mergeCell ref="H5:R5"/>
  </mergeCells>
  <phoneticPr fontId="2" type="Hiragana"/>
  <pageMargins left="0.78740157480314943" right="0.78740157480314943" top="0.98425196850393681" bottom="0.98425196850393681" header="0.51181102362204722" footer="0.51181102362204722"/>
  <pageSetup paperSize="9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3"/>
  </sheetPr>
  <dimension ref="A1:IV50"/>
  <sheetViews>
    <sheetView tabSelected="1" view="pageBreakPreview" zoomScale="80" zoomScaleNormal="90" zoomScaleSheetLayoutView="80" workbookViewId="0">
      <selection activeCell="X21" sqref="X21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4" width="7.125" style="1" customWidth="1"/>
    <col min="25" max="25" width="7.7265625" style="1" customWidth="1"/>
    <col min="26" max="256" width="9" style="1" bestFit="1" customWidth="1"/>
  </cols>
  <sheetData>
    <row r="1" spans="1:26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6">
      <c r="O3" s="18">
        <v>45931</v>
      </c>
      <c r="P3" s="19"/>
      <c r="Q3" s="19"/>
      <c r="R3" s="21" t="s">
        <v>39</v>
      </c>
    </row>
    <row r="4" spans="1:26" ht="15" customHeight="1">
      <c r="A4" s="3" t="s">
        <v>12</v>
      </c>
      <c r="B4" s="3" t="s">
        <v>23</v>
      </c>
      <c r="C4" s="3" t="s">
        <v>28</v>
      </c>
      <c r="D4" s="3" t="s">
        <v>31</v>
      </c>
      <c r="E4" s="10" t="s">
        <v>26</v>
      </c>
      <c r="F4" s="12" t="s">
        <v>30</v>
      </c>
      <c r="G4" s="15" t="s">
        <v>20</v>
      </c>
      <c r="H4" s="3" t="s">
        <v>19</v>
      </c>
      <c r="I4" s="3" t="s">
        <v>23</v>
      </c>
      <c r="J4" s="3" t="s">
        <v>28</v>
      </c>
      <c r="K4" s="3" t="s">
        <v>31</v>
      </c>
      <c r="L4" s="10" t="s">
        <v>26</v>
      </c>
      <c r="M4" s="12" t="s">
        <v>30</v>
      </c>
      <c r="N4" s="15" t="s">
        <v>20</v>
      </c>
      <c r="O4" s="3" t="s">
        <v>19</v>
      </c>
      <c r="P4" s="3" t="s">
        <v>9</v>
      </c>
      <c r="Q4" s="3" t="s">
        <v>28</v>
      </c>
      <c r="R4" s="3" t="s">
        <v>31</v>
      </c>
      <c r="S4" s="10" t="s">
        <v>26</v>
      </c>
      <c r="T4" s="12" t="s">
        <v>30</v>
      </c>
      <c r="U4" s="15" t="s">
        <v>20</v>
      </c>
    </row>
    <row r="5" spans="1:26" ht="15" customHeight="1">
      <c r="A5" s="4" t="s">
        <v>9</v>
      </c>
      <c r="B5" s="5">
        <v>82254</v>
      </c>
      <c r="C5" s="5">
        <v>39795</v>
      </c>
      <c r="D5" s="5">
        <v>42459</v>
      </c>
      <c r="E5" s="11">
        <v>3810590</v>
      </c>
      <c r="F5" s="13">
        <v>1789710</v>
      </c>
      <c r="G5" s="16">
        <v>2020880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12</v>
      </c>
      <c r="X5" s="4" t="s">
        <v>13</v>
      </c>
      <c r="Y5" s="23" t="s">
        <v>41</v>
      </c>
      <c r="Z5" s="1" t="s">
        <v>38</v>
      </c>
    </row>
    <row r="6" spans="1:26" ht="15" customHeight="1">
      <c r="A6" s="5" t="s">
        <v>1</v>
      </c>
      <c r="B6" s="5">
        <v>2628</v>
      </c>
      <c r="C6" s="5">
        <v>1327</v>
      </c>
      <c r="D6" s="5">
        <v>1301</v>
      </c>
      <c r="E6" s="11">
        <v>5494</v>
      </c>
      <c r="F6" s="13">
        <v>2740</v>
      </c>
      <c r="G6" s="16">
        <v>2754</v>
      </c>
      <c r="H6" s="5" t="s">
        <v>21</v>
      </c>
      <c r="I6" s="5">
        <v>4888</v>
      </c>
      <c r="J6" s="5">
        <v>2335</v>
      </c>
      <c r="K6" s="5">
        <v>2553</v>
      </c>
      <c r="L6" s="11">
        <v>181139</v>
      </c>
      <c r="M6" s="13">
        <v>86525</v>
      </c>
      <c r="N6" s="16">
        <v>94614</v>
      </c>
      <c r="O6" s="5" t="s">
        <v>0</v>
      </c>
      <c r="P6" s="5">
        <v>3805</v>
      </c>
      <c r="Q6" s="5">
        <v>1841</v>
      </c>
      <c r="R6" s="5">
        <v>1964</v>
      </c>
      <c r="S6" s="11">
        <f>SUM(S7:S11)</f>
        <v>274061</v>
      </c>
      <c r="T6" s="13">
        <f>SUM(T7:T11)</f>
        <v>132577</v>
      </c>
      <c r="U6" s="16">
        <f>SUM(U7:U11)</f>
        <v>141484</v>
      </c>
      <c r="W6" s="22" t="s">
        <v>16</v>
      </c>
      <c r="X6" s="4">
        <v>9427</v>
      </c>
      <c r="Y6" s="24">
        <f>SUM(B6+B12+B18)</f>
        <v>9417</v>
      </c>
      <c r="Z6" s="1">
        <f>Y6-X6</f>
        <v>-10</v>
      </c>
    </row>
    <row r="7" spans="1:26" ht="15" customHeight="1">
      <c r="A7" s="6">
        <v>0</v>
      </c>
      <c r="B7" s="5">
        <v>475</v>
      </c>
      <c r="C7" s="9">
        <v>260</v>
      </c>
      <c r="D7" s="9">
        <v>215</v>
      </c>
      <c r="E7" s="11">
        <v>0</v>
      </c>
      <c r="F7" s="14">
        <v>0</v>
      </c>
      <c r="G7" s="17">
        <v>0</v>
      </c>
      <c r="H7" s="6">
        <v>35</v>
      </c>
      <c r="I7" s="5">
        <v>918</v>
      </c>
      <c r="J7" s="9">
        <v>419</v>
      </c>
      <c r="K7" s="9">
        <v>499</v>
      </c>
      <c r="L7" s="11">
        <v>32130</v>
      </c>
      <c r="M7" s="14">
        <v>14665</v>
      </c>
      <c r="N7" s="17">
        <v>17465</v>
      </c>
      <c r="O7" s="6">
        <v>70</v>
      </c>
      <c r="P7" s="5">
        <v>752</v>
      </c>
      <c r="Q7" s="9">
        <v>368</v>
      </c>
      <c r="R7" s="9">
        <v>384</v>
      </c>
      <c r="S7" s="11">
        <f>SUM(T7:U7)</f>
        <v>52640</v>
      </c>
      <c r="T7" s="14">
        <f>SUMPRODUCT(O7*Q7)</f>
        <v>25760</v>
      </c>
      <c r="U7" s="17">
        <f>SUMPRODUCT(O7*R7)</f>
        <v>26880</v>
      </c>
      <c r="W7" s="22" t="s">
        <v>2</v>
      </c>
      <c r="X7" s="4">
        <v>52863</v>
      </c>
      <c r="Y7" s="24">
        <f>SUM(B24+B30+B36+B42+I6+I12+I18+I24+I30+I36)</f>
        <v>52895</v>
      </c>
      <c r="Z7" s="1">
        <f>Y7-X7</f>
        <v>32</v>
      </c>
    </row>
    <row r="8" spans="1:26" ht="15" customHeight="1">
      <c r="A8" s="6">
        <v>1</v>
      </c>
      <c r="B8" s="5">
        <v>500</v>
      </c>
      <c r="C8" s="9">
        <v>239</v>
      </c>
      <c r="D8" s="9">
        <v>261</v>
      </c>
      <c r="E8" s="11">
        <v>500</v>
      </c>
      <c r="F8" s="14">
        <v>239</v>
      </c>
      <c r="G8" s="17">
        <v>261</v>
      </c>
      <c r="H8" s="6">
        <v>36</v>
      </c>
      <c r="I8" s="5">
        <v>943</v>
      </c>
      <c r="J8" s="9">
        <v>476</v>
      </c>
      <c r="K8" s="9">
        <v>467</v>
      </c>
      <c r="L8" s="11">
        <v>33948</v>
      </c>
      <c r="M8" s="14">
        <v>17136</v>
      </c>
      <c r="N8" s="17">
        <v>16812</v>
      </c>
      <c r="O8" s="6">
        <v>71</v>
      </c>
      <c r="P8" s="5">
        <v>764</v>
      </c>
      <c r="Q8" s="9">
        <v>367</v>
      </c>
      <c r="R8" s="9">
        <v>397</v>
      </c>
      <c r="S8" s="11">
        <f>SUM(T8:U8)</f>
        <v>54244</v>
      </c>
      <c r="T8" s="14">
        <f>SUMPRODUCT(O8*Q8)</f>
        <v>26057</v>
      </c>
      <c r="U8" s="17">
        <f>SUMPRODUCT(O8*R8)</f>
        <v>28187</v>
      </c>
      <c r="W8" s="22" t="s">
        <v>7</v>
      </c>
      <c r="X8" s="4">
        <v>19931</v>
      </c>
      <c r="Y8" s="24">
        <f>SUM(I42+P6+P12+P18+P24+P30+P36+P42)</f>
        <v>19942</v>
      </c>
      <c r="Z8" s="1">
        <f>Y8-X8</f>
        <v>11</v>
      </c>
    </row>
    <row r="9" spans="1:26" ht="15" customHeight="1">
      <c r="A9" s="6">
        <v>2</v>
      </c>
      <c r="B9" s="5">
        <v>536</v>
      </c>
      <c r="C9" s="9">
        <v>266</v>
      </c>
      <c r="D9" s="9">
        <v>270</v>
      </c>
      <c r="E9" s="11">
        <v>1072</v>
      </c>
      <c r="F9" s="14">
        <v>532</v>
      </c>
      <c r="G9" s="17">
        <v>540</v>
      </c>
      <c r="H9" s="6">
        <v>37</v>
      </c>
      <c r="I9" s="5">
        <v>975</v>
      </c>
      <c r="J9" s="9">
        <v>473</v>
      </c>
      <c r="K9" s="9">
        <v>502</v>
      </c>
      <c r="L9" s="11">
        <v>36075</v>
      </c>
      <c r="M9" s="14">
        <v>17501</v>
      </c>
      <c r="N9" s="17">
        <v>18574</v>
      </c>
      <c r="O9" s="6">
        <v>72</v>
      </c>
      <c r="P9" s="5">
        <v>718</v>
      </c>
      <c r="Q9" s="9">
        <v>361</v>
      </c>
      <c r="R9" s="9">
        <v>357</v>
      </c>
      <c r="S9" s="11">
        <f>SUM(T9:U9)</f>
        <v>51696</v>
      </c>
      <c r="T9" s="14">
        <f>SUMPRODUCT(O9*Q9)</f>
        <v>25992</v>
      </c>
      <c r="U9" s="17">
        <f>SUMPRODUCT(O9*R9)</f>
        <v>25704</v>
      </c>
      <c r="W9" s="3" t="s">
        <v>4</v>
      </c>
      <c r="X9" s="3">
        <v>82221</v>
      </c>
      <c r="Y9" s="24">
        <f>SUM(Y6:Y8)</f>
        <v>82254</v>
      </c>
      <c r="Z9" s="1">
        <f>SUM(Z6:Z8)</f>
        <v>33</v>
      </c>
    </row>
    <row r="10" spans="1:26" ht="15" customHeight="1">
      <c r="A10" s="6">
        <v>3</v>
      </c>
      <c r="B10" s="5">
        <v>546</v>
      </c>
      <c r="C10" s="9">
        <v>279</v>
      </c>
      <c r="D10" s="9">
        <v>267</v>
      </c>
      <c r="E10" s="11">
        <v>1638</v>
      </c>
      <c r="F10" s="14">
        <v>837</v>
      </c>
      <c r="G10" s="17">
        <v>801</v>
      </c>
      <c r="H10" s="6">
        <v>38</v>
      </c>
      <c r="I10" s="5">
        <v>1042</v>
      </c>
      <c r="J10" s="9">
        <v>490</v>
      </c>
      <c r="K10" s="9">
        <v>552</v>
      </c>
      <c r="L10" s="11">
        <v>39596</v>
      </c>
      <c r="M10" s="14">
        <v>18620</v>
      </c>
      <c r="N10" s="17">
        <v>20976</v>
      </c>
      <c r="O10" s="6">
        <v>73</v>
      </c>
      <c r="P10" s="5">
        <v>773</v>
      </c>
      <c r="Q10" s="9">
        <v>362</v>
      </c>
      <c r="R10" s="9">
        <v>411</v>
      </c>
      <c r="S10" s="11">
        <f>SUM(T10:U10)</f>
        <v>56429</v>
      </c>
      <c r="T10" s="14">
        <f>SUMPRODUCT(O10*Q10)</f>
        <v>26426</v>
      </c>
      <c r="U10" s="17">
        <f>SUMPRODUCT(O10*R10)</f>
        <v>30003</v>
      </c>
    </row>
    <row r="11" spans="1:26" ht="15" customHeight="1">
      <c r="A11" s="6">
        <v>4</v>
      </c>
      <c r="B11" s="5">
        <v>571</v>
      </c>
      <c r="C11" s="9">
        <v>283</v>
      </c>
      <c r="D11" s="9">
        <v>288</v>
      </c>
      <c r="E11" s="11">
        <v>2284</v>
      </c>
      <c r="F11" s="14">
        <v>1132</v>
      </c>
      <c r="G11" s="17">
        <v>1152</v>
      </c>
      <c r="H11" s="6">
        <v>39</v>
      </c>
      <c r="I11" s="5">
        <v>1010</v>
      </c>
      <c r="J11" s="9">
        <v>477</v>
      </c>
      <c r="K11" s="9">
        <v>533</v>
      </c>
      <c r="L11" s="11">
        <v>39390</v>
      </c>
      <c r="M11" s="14">
        <v>18603</v>
      </c>
      <c r="N11" s="17">
        <v>20787</v>
      </c>
      <c r="O11" s="6">
        <v>74</v>
      </c>
      <c r="P11" s="5">
        <v>798</v>
      </c>
      <c r="Q11" s="9">
        <v>383</v>
      </c>
      <c r="R11" s="9">
        <v>415</v>
      </c>
      <c r="S11" s="11">
        <f>SUM(T11:U11)</f>
        <v>59052</v>
      </c>
      <c r="T11" s="14">
        <f>SUMPRODUCT(O11*Q11)</f>
        <v>28342</v>
      </c>
      <c r="U11" s="17">
        <f>SUMPRODUCT(O11*R11)</f>
        <v>30710</v>
      </c>
    </row>
    <row r="12" spans="1:26" ht="15" customHeight="1">
      <c r="A12" s="5" t="s">
        <v>10</v>
      </c>
      <c r="B12" s="5">
        <v>3386</v>
      </c>
      <c r="C12" s="5">
        <v>1783</v>
      </c>
      <c r="D12" s="5">
        <v>1603</v>
      </c>
      <c r="E12" s="11">
        <v>23876</v>
      </c>
      <c r="F12" s="13">
        <v>12611</v>
      </c>
      <c r="G12" s="16">
        <v>11265</v>
      </c>
      <c r="H12" s="5" t="s">
        <v>8</v>
      </c>
      <c r="I12" s="5">
        <v>5689</v>
      </c>
      <c r="J12" s="5">
        <v>2807</v>
      </c>
      <c r="K12" s="5">
        <v>2882</v>
      </c>
      <c r="L12" s="11">
        <v>239161</v>
      </c>
      <c r="M12" s="13">
        <v>117991</v>
      </c>
      <c r="N12" s="16">
        <v>121170</v>
      </c>
      <c r="O12" s="5" t="s">
        <v>36</v>
      </c>
      <c r="P12" s="5">
        <v>4388</v>
      </c>
      <c r="Q12" s="5">
        <v>1968</v>
      </c>
      <c r="R12" s="5">
        <v>2420</v>
      </c>
      <c r="S12" s="11">
        <f>SUM(S13:S17)</f>
        <v>337359</v>
      </c>
      <c r="T12" s="13">
        <f>SUM(T13:T17)</f>
        <v>151227</v>
      </c>
      <c r="U12" s="16">
        <f>SUM(U13:U17)</f>
        <v>186132</v>
      </c>
    </row>
    <row r="13" spans="1:26" ht="15" customHeight="1">
      <c r="A13" s="6">
        <v>5</v>
      </c>
      <c r="B13" s="5">
        <v>642</v>
      </c>
      <c r="C13" s="9">
        <v>337</v>
      </c>
      <c r="D13" s="9">
        <v>305</v>
      </c>
      <c r="E13" s="11">
        <v>3210</v>
      </c>
      <c r="F13" s="14">
        <v>1685</v>
      </c>
      <c r="G13" s="17">
        <v>1525</v>
      </c>
      <c r="H13" s="6">
        <v>40</v>
      </c>
      <c r="I13" s="5">
        <v>1068</v>
      </c>
      <c r="J13" s="9">
        <v>523</v>
      </c>
      <c r="K13" s="9">
        <v>545</v>
      </c>
      <c r="L13" s="11">
        <v>42720</v>
      </c>
      <c r="M13" s="14">
        <v>20920</v>
      </c>
      <c r="N13" s="17">
        <v>21800</v>
      </c>
      <c r="O13" s="6">
        <v>75</v>
      </c>
      <c r="P13" s="5">
        <v>862</v>
      </c>
      <c r="Q13" s="9">
        <v>402</v>
      </c>
      <c r="R13" s="9">
        <v>460</v>
      </c>
      <c r="S13" s="11">
        <f>SUM(T13:U13)</f>
        <v>64650</v>
      </c>
      <c r="T13" s="14">
        <f>SUMPRODUCT(O13*Q13)</f>
        <v>30150</v>
      </c>
      <c r="U13" s="17">
        <f>SUMPRODUCT(O13*R13)</f>
        <v>34500</v>
      </c>
    </row>
    <row r="14" spans="1:26" ht="15" customHeight="1">
      <c r="A14" s="6">
        <v>6</v>
      </c>
      <c r="B14" s="5">
        <v>660</v>
      </c>
      <c r="C14" s="9">
        <v>331</v>
      </c>
      <c r="D14" s="9">
        <v>329</v>
      </c>
      <c r="E14" s="11">
        <v>3960</v>
      </c>
      <c r="F14" s="14">
        <v>1986</v>
      </c>
      <c r="G14" s="17">
        <v>1974</v>
      </c>
      <c r="H14" s="6">
        <v>41</v>
      </c>
      <c r="I14" s="5">
        <v>1127</v>
      </c>
      <c r="J14" s="9">
        <v>576</v>
      </c>
      <c r="K14" s="9">
        <v>551</v>
      </c>
      <c r="L14" s="11">
        <v>46207</v>
      </c>
      <c r="M14" s="14">
        <v>23616</v>
      </c>
      <c r="N14" s="17">
        <v>22591</v>
      </c>
      <c r="O14" s="6">
        <v>76</v>
      </c>
      <c r="P14" s="5">
        <v>1001</v>
      </c>
      <c r="Q14" s="9">
        <v>460</v>
      </c>
      <c r="R14" s="9">
        <v>541</v>
      </c>
      <c r="S14" s="11">
        <f>SUM(T14:U14)</f>
        <v>76076</v>
      </c>
      <c r="T14" s="14">
        <f>SUMPRODUCT(O14*Q14)</f>
        <v>34960</v>
      </c>
      <c r="U14" s="17">
        <f>SUMPRODUCT(O14*R14)</f>
        <v>41116</v>
      </c>
    </row>
    <row r="15" spans="1:26" ht="15" customHeight="1">
      <c r="A15" s="6">
        <v>7</v>
      </c>
      <c r="B15" s="5">
        <v>659</v>
      </c>
      <c r="C15" s="9">
        <v>343</v>
      </c>
      <c r="D15" s="9">
        <v>316</v>
      </c>
      <c r="E15" s="11">
        <v>4613</v>
      </c>
      <c r="F15" s="14">
        <v>2401</v>
      </c>
      <c r="G15" s="17">
        <v>2212</v>
      </c>
      <c r="H15" s="6">
        <v>42</v>
      </c>
      <c r="I15" s="5">
        <v>1153</v>
      </c>
      <c r="J15" s="9">
        <v>554</v>
      </c>
      <c r="K15" s="9">
        <v>599</v>
      </c>
      <c r="L15" s="11">
        <v>48426</v>
      </c>
      <c r="M15" s="14">
        <v>23268</v>
      </c>
      <c r="N15" s="17">
        <v>25158</v>
      </c>
      <c r="O15" s="6">
        <v>77</v>
      </c>
      <c r="P15" s="5">
        <v>950</v>
      </c>
      <c r="Q15" s="9">
        <v>417</v>
      </c>
      <c r="R15" s="9">
        <v>533</v>
      </c>
      <c r="S15" s="11">
        <f>SUM(T15:U15)</f>
        <v>73150</v>
      </c>
      <c r="T15" s="14">
        <f>SUMPRODUCT(O15*Q15)</f>
        <v>32109</v>
      </c>
      <c r="U15" s="17">
        <f>SUMPRODUCT(O15*R15)</f>
        <v>41041</v>
      </c>
    </row>
    <row r="16" spans="1:26" ht="15" customHeight="1">
      <c r="A16" s="6">
        <v>8</v>
      </c>
      <c r="B16" s="5">
        <v>732</v>
      </c>
      <c r="C16" s="9">
        <v>409</v>
      </c>
      <c r="D16" s="9">
        <v>323</v>
      </c>
      <c r="E16" s="11">
        <v>5856</v>
      </c>
      <c r="F16" s="14">
        <v>3272</v>
      </c>
      <c r="G16" s="17">
        <v>2584</v>
      </c>
      <c r="H16" s="6">
        <v>43</v>
      </c>
      <c r="I16" s="5">
        <v>1196</v>
      </c>
      <c r="J16" s="9">
        <v>589</v>
      </c>
      <c r="K16" s="9">
        <v>607</v>
      </c>
      <c r="L16" s="11">
        <v>51428</v>
      </c>
      <c r="M16" s="14">
        <v>25327</v>
      </c>
      <c r="N16" s="17">
        <v>26101</v>
      </c>
      <c r="O16" s="6">
        <v>78</v>
      </c>
      <c r="P16" s="5">
        <v>942</v>
      </c>
      <c r="Q16" s="9">
        <v>423</v>
      </c>
      <c r="R16" s="9">
        <v>519</v>
      </c>
      <c r="S16" s="11">
        <f>SUM(T16:U16)</f>
        <v>73476</v>
      </c>
      <c r="T16" s="14">
        <f>SUMPRODUCT(O16*Q16)</f>
        <v>32994</v>
      </c>
      <c r="U16" s="17">
        <f>SUMPRODUCT(O16*R16)</f>
        <v>40482</v>
      </c>
    </row>
    <row r="17" spans="1:21" ht="15" customHeight="1">
      <c r="A17" s="6">
        <v>9</v>
      </c>
      <c r="B17" s="5">
        <v>693</v>
      </c>
      <c r="C17" s="9">
        <v>363</v>
      </c>
      <c r="D17" s="9">
        <v>330</v>
      </c>
      <c r="E17" s="11">
        <v>6237</v>
      </c>
      <c r="F17" s="14">
        <v>3267</v>
      </c>
      <c r="G17" s="17">
        <v>2970</v>
      </c>
      <c r="H17" s="6">
        <v>44</v>
      </c>
      <c r="I17" s="5">
        <v>1145</v>
      </c>
      <c r="J17" s="9">
        <v>565</v>
      </c>
      <c r="K17" s="9">
        <v>580</v>
      </c>
      <c r="L17" s="11">
        <v>50380</v>
      </c>
      <c r="M17" s="14">
        <v>24860</v>
      </c>
      <c r="N17" s="17">
        <v>25520</v>
      </c>
      <c r="O17" s="6">
        <v>79</v>
      </c>
      <c r="P17" s="5">
        <v>633</v>
      </c>
      <c r="Q17" s="9">
        <v>266</v>
      </c>
      <c r="R17" s="9">
        <v>367</v>
      </c>
      <c r="S17" s="11">
        <f>SUM(T17:U17)</f>
        <v>50007</v>
      </c>
      <c r="T17" s="14">
        <f>SUMPRODUCT(O17*Q17)</f>
        <v>21014</v>
      </c>
      <c r="U17" s="17">
        <f>SUMPRODUCT(O17*R17)</f>
        <v>28993</v>
      </c>
    </row>
    <row r="18" spans="1:21" ht="15" customHeight="1">
      <c r="A18" s="5" t="s">
        <v>14</v>
      </c>
      <c r="B18" s="5">
        <v>3403</v>
      </c>
      <c r="C18" s="5">
        <v>1720</v>
      </c>
      <c r="D18" s="5">
        <v>1683</v>
      </c>
      <c r="E18" s="11">
        <v>40695</v>
      </c>
      <c r="F18" s="13">
        <v>20564</v>
      </c>
      <c r="G18" s="16">
        <v>20131</v>
      </c>
      <c r="H18" s="5" t="s">
        <v>33</v>
      </c>
      <c r="I18" s="5">
        <v>6258</v>
      </c>
      <c r="J18" s="5">
        <v>3222</v>
      </c>
      <c r="K18" s="5">
        <v>3036</v>
      </c>
      <c r="L18" s="11">
        <v>294394</v>
      </c>
      <c r="M18" s="13">
        <v>151580</v>
      </c>
      <c r="N18" s="16">
        <v>142814</v>
      </c>
      <c r="O18" s="5" t="s">
        <v>5</v>
      </c>
      <c r="P18" s="5">
        <v>3447</v>
      </c>
      <c r="Q18" s="5">
        <v>1378</v>
      </c>
      <c r="R18" s="5">
        <v>2069</v>
      </c>
      <c r="S18" s="11">
        <f>SUM(S19:S23)</f>
        <v>282627</v>
      </c>
      <c r="T18" s="13">
        <f>SUM(T19:T23)</f>
        <v>112931</v>
      </c>
      <c r="U18" s="16">
        <f>SUM(U19:U23)</f>
        <v>169696</v>
      </c>
    </row>
    <row r="19" spans="1:21" ht="15" customHeight="1">
      <c r="A19" s="6">
        <v>10</v>
      </c>
      <c r="B19" s="5">
        <v>702</v>
      </c>
      <c r="C19" s="9">
        <v>355</v>
      </c>
      <c r="D19" s="9">
        <v>347</v>
      </c>
      <c r="E19" s="11">
        <v>7020</v>
      </c>
      <c r="F19" s="14">
        <v>3550</v>
      </c>
      <c r="G19" s="17">
        <v>3470</v>
      </c>
      <c r="H19" s="6">
        <v>45</v>
      </c>
      <c r="I19" s="5">
        <v>1194</v>
      </c>
      <c r="J19" s="9">
        <v>607</v>
      </c>
      <c r="K19" s="9">
        <v>587</v>
      </c>
      <c r="L19" s="11">
        <v>53730</v>
      </c>
      <c r="M19" s="14">
        <v>27315</v>
      </c>
      <c r="N19" s="17">
        <v>26415</v>
      </c>
      <c r="O19" s="6">
        <v>80</v>
      </c>
      <c r="P19" s="5">
        <v>653</v>
      </c>
      <c r="Q19" s="9">
        <v>278</v>
      </c>
      <c r="R19" s="9">
        <v>375</v>
      </c>
      <c r="S19" s="11">
        <f>SUM(T19:U19)</f>
        <v>52240</v>
      </c>
      <c r="T19" s="14">
        <f>SUMPRODUCT(O19*Q19)</f>
        <v>22240</v>
      </c>
      <c r="U19" s="17">
        <f>SUMPRODUCT(O19*R19)</f>
        <v>30000</v>
      </c>
    </row>
    <row r="20" spans="1:21" ht="15" customHeight="1">
      <c r="A20" s="6">
        <v>11</v>
      </c>
      <c r="B20" s="5">
        <v>701</v>
      </c>
      <c r="C20" s="9">
        <v>355</v>
      </c>
      <c r="D20" s="9">
        <v>346</v>
      </c>
      <c r="E20" s="11">
        <v>7711</v>
      </c>
      <c r="F20" s="14">
        <v>3905</v>
      </c>
      <c r="G20" s="17">
        <v>3806</v>
      </c>
      <c r="H20" s="6">
        <v>46</v>
      </c>
      <c r="I20" s="5">
        <v>1222</v>
      </c>
      <c r="J20" s="9">
        <v>627</v>
      </c>
      <c r="K20" s="9">
        <v>595</v>
      </c>
      <c r="L20" s="11">
        <v>56212</v>
      </c>
      <c r="M20" s="14">
        <v>28842</v>
      </c>
      <c r="N20" s="17">
        <v>27370</v>
      </c>
      <c r="O20" s="6">
        <v>81</v>
      </c>
      <c r="P20" s="5">
        <v>733</v>
      </c>
      <c r="Q20" s="9">
        <v>292</v>
      </c>
      <c r="R20" s="9">
        <v>441</v>
      </c>
      <c r="S20" s="11">
        <f>SUM(T20:U20)</f>
        <v>59373</v>
      </c>
      <c r="T20" s="14">
        <f>SUMPRODUCT(O20*Q20)</f>
        <v>23652</v>
      </c>
      <c r="U20" s="17">
        <f>SUMPRODUCT(O20*R20)</f>
        <v>35721</v>
      </c>
    </row>
    <row r="21" spans="1:21" ht="15" customHeight="1">
      <c r="A21" s="6">
        <v>12</v>
      </c>
      <c r="B21" s="5">
        <v>678</v>
      </c>
      <c r="C21" s="9">
        <v>336</v>
      </c>
      <c r="D21" s="9">
        <v>342</v>
      </c>
      <c r="E21" s="11">
        <v>8136</v>
      </c>
      <c r="F21" s="14">
        <v>4032</v>
      </c>
      <c r="G21" s="17">
        <v>4104</v>
      </c>
      <c r="H21" s="6">
        <v>47</v>
      </c>
      <c r="I21" s="5">
        <v>1262</v>
      </c>
      <c r="J21" s="9">
        <v>649</v>
      </c>
      <c r="K21" s="9">
        <v>613</v>
      </c>
      <c r="L21" s="11">
        <v>59314</v>
      </c>
      <c r="M21" s="14">
        <v>30503</v>
      </c>
      <c r="N21" s="17">
        <v>28811</v>
      </c>
      <c r="O21" s="6">
        <v>82</v>
      </c>
      <c r="P21" s="5">
        <v>717</v>
      </c>
      <c r="Q21" s="9">
        <v>287</v>
      </c>
      <c r="R21" s="9">
        <v>430</v>
      </c>
      <c r="S21" s="11">
        <f>SUM(T21:U21)</f>
        <v>58794</v>
      </c>
      <c r="T21" s="14">
        <f>SUMPRODUCT(O21*Q21)</f>
        <v>23534</v>
      </c>
      <c r="U21" s="17">
        <f>SUMPRODUCT(O21*R21)</f>
        <v>35260</v>
      </c>
    </row>
    <row r="22" spans="1:21" ht="15" customHeight="1">
      <c r="A22" s="6">
        <v>13</v>
      </c>
      <c r="B22" s="5">
        <v>680</v>
      </c>
      <c r="C22" s="9">
        <v>359</v>
      </c>
      <c r="D22" s="9">
        <v>321</v>
      </c>
      <c r="E22" s="11">
        <v>8840</v>
      </c>
      <c r="F22" s="14">
        <v>4667</v>
      </c>
      <c r="G22" s="17">
        <v>4173</v>
      </c>
      <c r="H22" s="6">
        <v>48</v>
      </c>
      <c r="I22" s="5">
        <v>1282</v>
      </c>
      <c r="J22" s="9">
        <v>691</v>
      </c>
      <c r="K22" s="9">
        <v>591</v>
      </c>
      <c r="L22" s="11">
        <v>61536</v>
      </c>
      <c r="M22" s="14">
        <v>33168</v>
      </c>
      <c r="N22" s="17">
        <v>28368</v>
      </c>
      <c r="O22" s="6">
        <v>83</v>
      </c>
      <c r="P22" s="5">
        <v>676</v>
      </c>
      <c r="Q22" s="9">
        <v>259</v>
      </c>
      <c r="R22" s="9">
        <v>417</v>
      </c>
      <c r="S22" s="11">
        <f>SUM(T22:U22)</f>
        <v>56108</v>
      </c>
      <c r="T22" s="14">
        <f>SUMPRODUCT(O22*Q22)</f>
        <v>21497</v>
      </c>
      <c r="U22" s="17">
        <f>SUMPRODUCT(O22*R22)</f>
        <v>34611</v>
      </c>
    </row>
    <row r="23" spans="1:21" ht="15" customHeight="1">
      <c r="A23" s="6">
        <v>14</v>
      </c>
      <c r="B23" s="5">
        <v>642</v>
      </c>
      <c r="C23" s="9">
        <v>315</v>
      </c>
      <c r="D23" s="9">
        <v>327</v>
      </c>
      <c r="E23" s="11">
        <v>8988</v>
      </c>
      <c r="F23" s="14">
        <v>4410</v>
      </c>
      <c r="G23" s="17">
        <v>4578</v>
      </c>
      <c r="H23" s="6">
        <v>49</v>
      </c>
      <c r="I23" s="5">
        <v>1298</v>
      </c>
      <c r="J23" s="9">
        <v>648</v>
      </c>
      <c r="K23" s="9">
        <v>650</v>
      </c>
      <c r="L23" s="11">
        <v>63602</v>
      </c>
      <c r="M23" s="14">
        <v>31752</v>
      </c>
      <c r="N23" s="17">
        <v>31850</v>
      </c>
      <c r="O23" s="6">
        <v>84</v>
      </c>
      <c r="P23" s="5">
        <v>668</v>
      </c>
      <c r="Q23" s="9">
        <v>262</v>
      </c>
      <c r="R23" s="9">
        <v>406</v>
      </c>
      <c r="S23" s="11">
        <f>SUM(T23:U23)</f>
        <v>56112</v>
      </c>
      <c r="T23" s="14">
        <f>SUMPRODUCT(O23*Q23)</f>
        <v>22008</v>
      </c>
      <c r="U23" s="17">
        <f>SUMPRODUCT(O23*R23)</f>
        <v>34104</v>
      </c>
    </row>
    <row r="24" spans="1:21" ht="15" customHeight="1">
      <c r="A24" s="5" t="s">
        <v>15</v>
      </c>
      <c r="B24" s="5">
        <v>3209</v>
      </c>
      <c r="C24" s="5">
        <v>1665</v>
      </c>
      <c r="D24" s="5">
        <v>1544</v>
      </c>
      <c r="E24" s="11">
        <v>54722</v>
      </c>
      <c r="F24" s="13">
        <v>28405</v>
      </c>
      <c r="G24" s="16">
        <v>26317</v>
      </c>
      <c r="H24" s="5" t="s">
        <v>18</v>
      </c>
      <c r="I24" s="5">
        <v>6659</v>
      </c>
      <c r="J24" s="5">
        <v>3306</v>
      </c>
      <c r="K24" s="5">
        <v>3353</v>
      </c>
      <c r="L24" s="11">
        <v>346441</v>
      </c>
      <c r="M24" s="13">
        <v>172013</v>
      </c>
      <c r="N24" s="16">
        <v>174428</v>
      </c>
      <c r="O24" s="5" t="s">
        <v>24</v>
      </c>
      <c r="P24" s="5">
        <v>2421</v>
      </c>
      <c r="Q24" s="5">
        <v>859</v>
      </c>
      <c r="R24" s="5">
        <v>1562</v>
      </c>
      <c r="S24" s="11">
        <f>SUM(S25:S29)</f>
        <v>210243</v>
      </c>
      <c r="T24" s="13">
        <f>SUM(T25:T29)</f>
        <v>74550</v>
      </c>
      <c r="U24" s="16">
        <f>SUM(U25:U29)</f>
        <v>135693</v>
      </c>
    </row>
    <row r="25" spans="1:21" ht="15" customHeight="1">
      <c r="A25" s="6">
        <v>15</v>
      </c>
      <c r="B25" s="5">
        <v>609</v>
      </c>
      <c r="C25" s="9">
        <v>316</v>
      </c>
      <c r="D25" s="9">
        <v>293</v>
      </c>
      <c r="E25" s="11">
        <v>9135</v>
      </c>
      <c r="F25" s="14">
        <v>4740</v>
      </c>
      <c r="G25" s="17">
        <v>4395</v>
      </c>
      <c r="H25" s="6">
        <v>50</v>
      </c>
      <c r="I25" s="5">
        <v>1257</v>
      </c>
      <c r="J25" s="9">
        <v>621</v>
      </c>
      <c r="K25" s="9">
        <v>636</v>
      </c>
      <c r="L25" s="11">
        <v>62850</v>
      </c>
      <c r="M25" s="14">
        <v>31050</v>
      </c>
      <c r="N25" s="17">
        <v>31800</v>
      </c>
      <c r="O25" s="6">
        <v>85</v>
      </c>
      <c r="P25" s="5">
        <v>579</v>
      </c>
      <c r="Q25" s="9">
        <v>218</v>
      </c>
      <c r="R25" s="9">
        <v>361</v>
      </c>
      <c r="S25" s="11">
        <f>SUM(T25:U25)</f>
        <v>49215</v>
      </c>
      <c r="T25" s="14">
        <f>SUMPRODUCT(O25*Q25)</f>
        <v>18530</v>
      </c>
      <c r="U25" s="17">
        <f>SUMPRODUCT(O25*R25)</f>
        <v>30685</v>
      </c>
    </row>
    <row r="26" spans="1:21" ht="15" customHeight="1">
      <c r="A26" s="6">
        <v>16</v>
      </c>
      <c r="B26" s="5">
        <v>606</v>
      </c>
      <c r="C26" s="9">
        <v>307</v>
      </c>
      <c r="D26" s="9">
        <v>299</v>
      </c>
      <c r="E26" s="11">
        <v>9696</v>
      </c>
      <c r="F26" s="14">
        <v>4912</v>
      </c>
      <c r="G26" s="17">
        <v>4784</v>
      </c>
      <c r="H26" s="6">
        <v>51</v>
      </c>
      <c r="I26" s="5">
        <v>1333</v>
      </c>
      <c r="J26" s="9">
        <v>660</v>
      </c>
      <c r="K26" s="9">
        <v>673</v>
      </c>
      <c r="L26" s="11">
        <v>67983</v>
      </c>
      <c r="M26" s="14">
        <v>33660</v>
      </c>
      <c r="N26" s="17">
        <v>34323</v>
      </c>
      <c r="O26" s="6">
        <v>86</v>
      </c>
      <c r="P26" s="5">
        <v>484</v>
      </c>
      <c r="Q26" s="9">
        <v>172</v>
      </c>
      <c r="R26" s="9">
        <v>312</v>
      </c>
      <c r="S26" s="11">
        <f>SUM(T26:U26)</f>
        <v>41624</v>
      </c>
      <c r="T26" s="14">
        <f>SUMPRODUCT(O26*Q26)</f>
        <v>14792</v>
      </c>
      <c r="U26" s="17">
        <f>SUMPRODUCT(O26*R26)</f>
        <v>26832</v>
      </c>
    </row>
    <row r="27" spans="1:21" ht="15" customHeight="1">
      <c r="A27" s="6">
        <v>17</v>
      </c>
      <c r="B27" s="5">
        <v>679</v>
      </c>
      <c r="C27" s="9">
        <v>360</v>
      </c>
      <c r="D27" s="9">
        <v>319</v>
      </c>
      <c r="E27" s="11">
        <v>11543</v>
      </c>
      <c r="F27" s="14">
        <v>6120</v>
      </c>
      <c r="G27" s="17">
        <v>5423</v>
      </c>
      <c r="H27" s="6">
        <v>52</v>
      </c>
      <c r="I27" s="5">
        <v>1386</v>
      </c>
      <c r="J27" s="9">
        <v>676</v>
      </c>
      <c r="K27" s="9">
        <v>710</v>
      </c>
      <c r="L27" s="11">
        <v>72072</v>
      </c>
      <c r="M27" s="14">
        <v>35152</v>
      </c>
      <c r="N27" s="17">
        <v>36920</v>
      </c>
      <c r="O27" s="6">
        <v>87</v>
      </c>
      <c r="P27" s="5">
        <v>511</v>
      </c>
      <c r="Q27" s="9">
        <v>185</v>
      </c>
      <c r="R27" s="9">
        <v>326</v>
      </c>
      <c r="S27" s="11">
        <f>SUM(T27:U27)</f>
        <v>44457</v>
      </c>
      <c r="T27" s="14">
        <f>SUMPRODUCT(O27*Q27)</f>
        <v>16095</v>
      </c>
      <c r="U27" s="17">
        <f>SUMPRODUCT(O27*R27)</f>
        <v>28362</v>
      </c>
    </row>
    <row r="28" spans="1:21" ht="15" customHeight="1">
      <c r="A28" s="6">
        <v>18</v>
      </c>
      <c r="B28" s="5">
        <v>637</v>
      </c>
      <c r="C28" s="9">
        <v>325</v>
      </c>
      <c r="D28" s="9">
        <v>312</v>
      </c>
      <c r="E28" s="11">
        <v>11466</v>
      </c>
      <c r="F28" s="14">
        <v>5850</v>
      </c>
      <c r="G28" s="17">
        <v>5616</v>
      </c>
      <c r="H28" s="6">
        <v>53</v>
      </c>
      <c r="I28" s="5">
        <v>1346</v>
      </c>
      <c r="J28" s="9">
        <v>695</v>
      </c>
      <c r="K28" s="9">
        <v>651</v>
      </c>
      <c r="L28" s="11">
        <v>71338</v>
      </c>
      <c r="M28" s="14">
        <v>36835</v>
      </c>
      <c r="N28" s="17">
        <v>34503</v>
      </c>
      <c r="O28" s="6">
        <v>88</v>
      </c>
      <c r="P28" s="5">
        <v>436</v>
      </c>
      <c r="Q28" s="9">
        <v>143</v>
      </c>
      <c r="R28" s="9">
        <v>293</v>
      </c>
      <c r="S28" s="11">
        <f>SUM(T28:U28)</f>
        <v>38368</v>
      </c>
      <c r="T28" s="14">
        <f>SUMPRODUCT(O28*Q28)</f>
        <v>12584</v>
      </c>
      <c r="U28" s="17">
        <f>SUMPRODUCT(O28*R28)</f>
        <v>25784</v>
      </c>
    </row>
    <row r="29" spans="1:21" ht="15" customHeight="1">
      <c r="A29" s="6">
        <v>19</v>
      </c>
      <c r="B29" s="5">
        <v>678</v>
      </c>
      <c r="C29" s="9">
        <v>357</v>
      </c>
      <c r="D29" s="9">
        <v>321</v>
      </c>
      <c r="E29" s="11">
        <v>12882</v>
      </c>
      <c r="F29" s="14">
        <v>6783</v>
      </c>
      <c r="G29" s="17">
        <v>6099</v>
      </c>
      <c r="H29" s="6">
        <v>54</v>
      </c>
      <c r="I29" s="5">
        <v>1337</v>
      </c>
      <c r="J29" s="9">
        <v>654</v>
      </c>
      <c r="K29" s="9">
        <v>683</v>
      </c>
      <c r="L29" s="11">
        <v>72198</v>
      </c>
      <c r="M29" s="14">
        <v>35316</v>
      </c>
      <c r="N29" s="17">
        <v>36882</v>
      </c>
      <c r="O29" s="6">
        <v>89</v>
      </c>
      <c r="P29" s="5">
        <v>411</v>
      </c>
      <c r="Q29" s="9">
        <v>141</v>
      </c>
      <c r="R29" s="9">
        <v>270</v>
      </c>
      <c r="S29" s="11">
        <f>SUM(T29:U29)</f>
        <v>36579</v>
      </c>
      <c r="T29" s="14">
        <f>SUMPRODUCT(O29*Q29)</f>
        <v>12549</v>
      </c>
      <c r="U29" s="17">
        <f>SUMPRODUCT(O29*R29)</f>
        <v>24030</v>
      </c>
    </row>
    <row r="30" spans="1:21" ht="15" customHeight="1">
      <c r="A30" s="5" t="s">
        <v>22</v>
      </c>
      <c r="B30" s="5">
        <v>4450</v>
      </c>
      <c r="C30" s="5">
        <v>2203</v>
      </c>
      <c r="D30" s="5">
        <v>2247</v>
      </c>
      <c r="E30" s="11">
        <v>98639</v>
      </c>
      <c r="F30" s="13">
        <v>48773</v>
      </c>
      <c r="G30" s="16">
        <v>49866</v>
      </c>
      <c r="H30" s="5" t="s">
        <v>34</v>
      </c>
      <c r="I30" s="5">
        <v>6380</v>
      </c>
      <c r="J30" s="5">
        <v>3215</v>
      </c>
      <c r="K30" s="5">
        <v>3165</v>
      </c>
      <c r="L30" s="11">
        <v>363140</v>
      </c>
      <c r="M30" s="13">
        <v>183106</v>
      </c>
      <c r="N30" s="16">
        <v>180034</v>
      </c>
      <c r="O30" s="5" t="s">
        <v>37</v>
      </c>
      <c r="P30" s="5">
        <v>1342</v>
      </c>
      <c r="Q30" s="5">
        <v>412</v>
      </c>
      <c r="R30" s="5">
        <v>930</v>
      </c>
      <c r="S30" s="11">
        <f>SUM(S31:S35)</f>
        <v>122919</v>
      </c>
      <c r="T30" s="13">
        <f>SUM(T31:T35)</f>
        <v>37715</v>
      </c>
      <c r="U30" s="16">
        <f>SUM(U31:U35)</f>
        <v>85204</v>
      </c>
    </row>
    <row r="31" spans="1:21" ht="15" customHeight="1">
      <c r="A31" s="6">
        <v>20</v>
      </c>
      <c r="B31" s="5">
        <v>738</v>
      </c>
      <c r="C31" s="9">
        <v>376</v>
      </c>
      <c r="D31" s="9">
        <v>362</v>
      </c>
      <c r="E31" s="11">
        <v>14760</v>
      </c>
      <c r="F31" s="14">
        <v>7520</v>
      </c>
      <c r="G31" s="17">
        <v>7240</v>
      </c>
      <c r="H31" s="6">
        <v>55</v>
      </c>
      <c r="I31" s="5">
        <v>1337</v>
      </c>
      <c r="J31" s="9">
        <v>635</v>
      </c>
      <c r="K31" s="9">
        <v>702</v>
      </c>
      <c r="L31" s="11">
        <v>73535</v>
      </c>
      <c r="M31" s="14">
        <v>34925</v>
      </c>
      <c r="N31" s="17">
        <v>38610</v>
      </c>
      <c r="O31" s="6">
        <v>90</v>
      </c>
      <c r="P31" s="5">
        <v>392</v>
      </c>
      <c r="Q31" s="9">
        <v>123</v>
      </c>
      <c r="R31" s="9">
        <v>269</v>
      </c>
      <c r="S31" s="11">
        <f>SUM(T31:U31)</f>
        <v>35280</v>
      </c>
      <c r="T31" s="14">
        <f>SUMPRODUCT(O31*Q31)</f>
        <v>11070</v>
      </c>
      <c r="U31" s="17">
        <f>SUMPRODUCT(O31*R31)</f>
        <v>24210</v>
      </c>
    </row>
    <row r="32" spans="1:21" ht="15" customHeight="1">
      <c r="A32" s="6">
        <v>21</v>
      </c>
      <c r="B32" s="5">
        <v>826</v>
      </c>
      <c r="C32" s="9">
        <v>423</v>
      </c>
      <c r="D32" s="9">
        <v>403</v>
      </c>
      <c r="E32" s="11">
        <v>17346</v>
      </c>
      <c r="F32" s="14">
        <v>8883</v>
      </c>
      <c r="G32" s="17">
        <v>8463</v>
      </c>
      <c r="H32" s="6">
        <v>56</v>
      </c>
      <c r="I32" s="5">
        <v>1343</v>
      </c>
      <c r="J32" s="9">
        <v>681</v>
      </c>
      <c r="K32" s="9">
        <v>662</v>
      </c>
      <c r="L32" s="11">
        <v>75208</v>
      </c>
      <c r="M32" s="14">
        <v>38136</v>
      </c>
      <c r="N32" s="17">
        <v>37072</v>
      </c>
      <c r="O32" s="6">
        <v>91</v>
      </c>
      <c r="P32" s="5">
        <v>296</v>
      </c>
      <c r="Q32" s="9">
        <v>86</v>
      </c>
      <c r="R32" s="9">
        <v>210</v>
      </c>
      <c r="S32" s="11">
        <f>SUM(T32:U32)</f>
        <v>26936</v>
      </c>
      <c r="T32" s="14">
        <f>SUMPRODUCT(O32*Q32)</f>
        <v>7826</v>
      </c>
      <c r="U32" s="17">
        <f>SUMPRODUCT(O32*R32)</f>
        <v>19110</v>
      </c>
    </row>
    <row r="33" spans="1:21" ht="15" customHeight="1">
      <c r="A33" s="6">
        <v>22</v>
      </c>
      <c r="B33" s="5">
        <v>880</v>
      </c>
      <c r="C33" s="9">
        <v>432</v>
      </c>
      <c r="D33" s="9">
        <v>448</v>
      </c>
      <c r="E33" s="11">
        <v>19360</v>
      </c>
      <c r="F33" s="14">
        <v>9504</v>
      </c>
      <c r="G33" s="17">
        <v>9856</v>
      </c>
      <c r="H33" s="6">
        <v>57</v>
      </c>
      <c r="I33" s="5">
        <v>1303</v>
      </c>
      <c r="J33" s="9">
        <v>664</v>
      </c>
      <c r="K33" s="9">
        <v>639</v>
      </c>
      <c r="L33" s="11">
        <v>74271</v>
      </c>
      <c r="M33" s="14">
        <v>37848</v>
      </c>
      <c r="N33" s="17">
        <v>36423</v>
      </c>
      <c r="O33" s="6">
        <v>92</v>
      </c>
      <c r="P33" s="5">
        <v>281</v>
      </c>
      <c r="Q33" s="9">
        <v>101</v>
      </c>
      <c r="R33" s="9">
        <v>180</v>
      </c>
      <c r="S33" s="11">
        <f>SUM(T33:U33)</f>
        <v>25852</v>
      </c>
      <c r="T33" s="14">
        <f>SUMPRODUCT(O33*Q33)</f>
        <v>9292</v>
      </c>
      <c r="U33" s="17">
        <f>SUMPRODUCT(O33*R33)</f>
        <v>16560</v>
      </c>
    </row>
    <row r="34" spans="1:21" ht="15" customHeight="1">
      <c r="A34" s="6">
        <v>23</v>
      </c>
      <c r="B34" s="5">
        <v>971</v>
      </c>
      <c r="C34" s="9">
        <v>462</v>
      </c>
      <c r="D34" s="9">
        <v>509</v>
      </c>
      <c r="E34" s="11">
        <v>22333</v>
      </c>
      <c r="F34" s="14">
        <v>10626</v>
      </c>
      <c r="G34" s="17">
        <v>11707</v>
      </c>
      <c r="H34" s="6">
        <v>58</v>
      </c>
      <c r="I34" s="5">
        <v>1297</v>
      </c>
      <c r="J34" s="9">
        <v>668</v>
      </c>
      <c r="K34" s="9">
        <v>629</v>
      </c>
      <c r="L34" s="11">
        <v>75226</v>
      </c>
      <c r="M34" s="14">
        <v>38744</v>
      </c>
      <c r="N34" s="17">
        <v>36482</v>
      </c>
      <c r="O34" s="6">
        <v>93</v>
      </c>
      <c r="P34" s="5">
        <v>211</v>
      </c>
      <c r="Q34" s="9">
        <v>61</v>
      </c>
      <c r="R34" s="9">
        <v>150</v>
      </c>
      <c r="S34" s="11">
        <f>SUM(T34:U34)</f>
        <v>19623</v>
      </c>
      <c r="T34" s="14">
        <f>SUMPRODUCT(O34*Q34)</f>
        <v>5673</v>
      </c>
      <c r="U34" s="17">
        <f>SUMPRODUCT(O34*R34)</f>
        <v>13950</v>
      </c>
    </row>
    <row r="35" spans="1:21" ht="15" customHeight="1">
      <c r="A35" s="6">
        <v>24</v>
      </c>
      <c r="B35" s="5">
        <v>1035</v>
      </c>
      <c r="C35" s="9">
        <v>510</v>
      </c>
      <c r="D35" s="9">
        <v>525</v>
      </c>
      <c r="E35" s="11">
        <v>24840</v>
      </c>
      <c r="F35" s="14">
        <v>12240</v>
      </c>
      <c r="G35" s="17">
        <v>12600</v>
      </c>
      <c r="H35" s="6">
        <v>59</v>
      </c>
      <c r="I35" s="5">
        <v>1100</v>
      </c>
      <c r="J35" s="9">
        <v>567</v>
      </c>
      <c r="K35" s="9">
        <v>533</v>
      </c>
      <c r="L35" s="11">
        <v>64900</v>
      </c>
      <c r="M35" s="14">
        <v>33453</v>
      </c>
      <c r="N35" s="17">
        <v>31447</v>
      </c>
      <c r="O35" s="6">
        <v>94</v>
      </c>
      <c r="P35" s="5">
        <v>162</v>
      </c>
      <c r="Q35" s="9">
        <v>41</v>
      </c>
      <c r="R35" s="9">
        <v>121</v>
      </c>
      <c r="S35" s="11">
        <f>SUM(T35:U35)</f>
        <v>15228</v>
      </c>
      <c r="T35" s="14">
        <f>SUMPRODUCT(O35*Q35)</f>
        <v>3854</v>
      </c>
      <c r="U35" s="17">
        <f>SUMPRODUCT(O35*R35)</f>
        <v>11374</v>
      </c>
    </row>
    <row r="36" spans="1:21" ht="15" customHeight="1">
      <c r="A36" s="5" t="s">
        <v>17</v>
      </c>
      <c r="B36" s="5">
        <v>5262</v>
      </c>
      <c r="C36" s="5">
        <v>2565</v>
      </c>
      <c r="D36" s="5">
        <v>2697</v>
      </c>
      <c r="E36" s="11">
        <v>142071</v>
      </c>
      <c r="F36" s="13">
        <v>69314</v>
      </c>
      <c r="G36" s="16">
        <v>72757</v>
      </c>
      <c r="H36" s="5" t="s">
        <v>29</v>
      </c>
      <c r="I36" s="5">
        <v>5194</v>
      </c>
      <c r="J36" s="5">
        <v>2683</v>
      </c>
      <c r="K36" s="5">
        <v>2511</v>
      </c>
      <c r="L36" s="11">
        <v>321205</v>
      </c>
      <c r="M36" s="13">
        <v>165793</v>
      </c>
      <c r="N36" s="16">
        <v>155412</v>
      </c>
      <c r="O36" s="5" t="s">
        <v>27</v>
      </c>
      <c r="P36" s="5">
        <v>369</v>
      </c>
      <c r="Q36" s="5">
        <v>70</v>
      </c>
      <c r="R36" s="5">
        <v>299</v>
      </c>
      <c r="S36" s="11">
        <f>SUM(S37:S41)</f>
        <v>35585</v>
      </c>
      <c r="T36" s="13">
        <f>SUM(T37:T41)</f>
        <v>6743</v>
      </c>
      <c r="U36" s="16">
        <f>SUM(U37:U41)</f>
        <v>28842</v>
      </c>
    </row>
    <row r="37" spans="1:21" ht="15" customHeight="1">
      <c r="A37" s="6">
        <v>25</v>
      </c>
      <c r="B37" s="5">
        <v>1064</v>
      </c>
      <c r="C37" s="9">
        <v>511</v>
      </c>
      <c r="D37" s="9">
        <v>553</v>
      </c>
      <c r="E37" s="11">
        <v>26600</v>
      </c>
      <c r="F37" s="14">
        <v>12775</v>
      </c>
      <c r="G37" s="17">
        <v>13825</v>
      </c>
      <c r="H37" s="6">
        <v>60</v>
      </c>
      <c r="I37" s="5">
        <v>1206</v>
      </c>
      <c r="J37" s="9">
        <v>631</v>
      </c>
      <c r="K37" s="9">
        <v>575</v>
      </c>
      <c r="L37" s="11">
        <v>72360</v>
      </c>
      <c r="M37" s="14">
        <v>37860</v>
      </c>
      <c r="N37" s="17">
        <v>34500</v>
      </c>
      <c r="O37" s="6">
        <v>95</v>
      </c>
      <c r="P37" s="5">
        <v>108</v>
      </c>
      <c r="Q37" s="9">
        <v>21</v>
      </c>
      <c r="R37" s="9">
        <v>87</v>
      </c>
      <c r="S37" s="11">
        <f>SUM(T37:U37)</f>
        <v>10260</v>
      </c>
      <c r="T37" s="14">
        <f>SUMPRODUCT(O37*Q37)</f>
        <v>1995</v>
      </c>
      <c r="U37" s="17">
        <f>SUMPRODUCT(O37*R37)</f>
        <v>8265</v>
      </c>
    </row>
    <row r="38" spans="1:21" ht="15" customHeight="1">
      <c r="A38" s="6">
        <v>26</v>
      </c>
      <c r="B38" s="5">
        <v>1014</v>
      </c>
      <c r="C38" s="9">
        <v>483</v>
      </c>
      <c r="D38" s="9">
        <v>531</v>
      </c>
      <c r="E38" s="11">
        <v>26364</v>
      </c>
      <c r="F38" s="14">
        <v>12558</v>
      </c>
      <c r="G38" s="17">
        <v>13806</v>
      </c>
      <c r="H38" s="6">
        <v>61</v>
      </c>
      <c r="I38" s="5">
        <v>1144</v>
      </c>
      <c r="J38" s="9">
        <v>638</v>
      </c>
      <c r="K38" s="9">
        <v>506</v>
      </c>
      <c r="L38" s="11">
        <v>69784</v>
      </c>
      <c r="M38" s="14">
        <v>38918</v>
      </c>
      <c r="N38" s="17">
        <v>30866</v>
      </c>
      <c r="O38" s="6">
        <v>96</v>
      </c>
      <c r="P38" s="5">
        <v>113</v>
      </c>
      <c r="Q38" s="9">
        <v>23</v>
      </c>
      <c r="R38" s="9">
        <v>90</v>
      </c>
      <c r="S38" s="11">
        <f>SUM(T38:U38)</f>
        <v>10848</v>
      </c>
      <c r="T38" s="14">
        <f>SUMPRODUCT(O38*Q38)</f>
        <v>2208</v>
      </c>
      <c r="U38" s="17">
        <f>SUMPRODUCT(O38*R38)</f>
        <v>8640</v>
      </c>
    </row>
    <row r="39" spans="1:21" ht="15" customHeight="1">
      <c r="A39" s="6">
        <v>27</v>
      </c>
      <c r="B39" s="5">
        <v>1069</v>
      </c>
      <c r="C39" s="9">
        <v>526</v>
      </c>
      <c r="D39" s="9">
        <v>543</v>
      </c>
      <c r="E39" s="11">
        <v>28863</v>
      </c>
      <c r="F39" s="14">
        <v>14202</v>
      </c>
      <c r="G39" s="17">
        <v>14661</v>
      </c>
      <c r="H39" s="6">
        <v>62</v>
      </c>
      <c r="I39" s="5">
        <v>1015</v>
      </c>
      <c r="J39" s="9">
        <v>507</v>
      </c>
      <c r="K39" s="9">
        <v>508</v>
      </c>
      <c r="L39" s="11">
        <v>62930</v>
      </c>
      <c r="M39" s="14">
        <v>31434</v>
      </c>
      <c r="N39" s="17">
        <v>31496</v>
      </c>
      <c r="O39" s="6">
        <v>97</v>
      </c>
      <c r="P39" s="5">
        <v>60</v>
      </c>
      <c r="Q39" s="9">
        <v>13</v>
      </c>
      <c r="R39" s="9">
        <v>47</v>
      </c>
      <c r="S39" s="11">
        <f>SUM(T39:U39)</f>
        <v>5820</v>
      </c>
      <c r="T39" s="14">
        <f>SUMPRODUCT(O39*Q39)</f>
        <v>1261</v>
      </c>
      <c r="U39" s="17">
        <f>SUMPRODUCT(O39*R39)</f>
        <v>4559</v>
      </c>
    </row>
    <row r="40" spans="1:21" ht="15" customHeight="1">
      <c r="A40" s="6">
        <v>28</v>
      </c>
      <c r="B40" s="5">
        <v>1091</v>
      </c>
      <c r="C40" s="9">
        <v>526</v>
      </c>
      <c r="D40" s="9">
        <v>565</v>
      </c>
      <c r="E40" s="11">
        <v>30548</v>
      </c>
      <c r="F40" s="14">
        <v>14728</v>
      </c>
      <c r="G40" s="17">
        <v>15820</v>
      </c>
      <c r="H40" s="6">
        <v>63</v>
      </c>
      <c r="I40" s="5">
        <v>925</v>
      </c>
      <c r="J40" s="9">
        <v>467</v>
      </c>
      <c r="K40" s="9">
        <v>458</v>
      </c>
      <c r="L40" s="11">
        <v>58275</v>
      </c>
      <c r="M40" s="14">
        <v>29421</v>
      </c>
      <c r="N40" s="17">
        <v>28854</v>
      </c>
      <c r="O40" s="6">
        <v>98</v>
      </c>
      <c r="P40" s="5">
        <v>55</v>
      </c>
      <c r="Q40" s="9">
        <v>8</v>
      </c>
      <c r="R40" s="9">
        <v>47</v>
      </c>
      <c r="S40" s="11">
        <f>SUM(T40:U40)</f>
        <v>5390</v>
      </c>
      <c r="T40" s="14">
        <f>SUMPRODUCT(O40*Q40)</f>
        <v>784</v>
      </c>
      <c r="U40" s="17">
        <f>SUMPRODUCT(O40*R40)</f>
        <v>4606</v>
      </c>
    </row>
    <row r="41" spans="1:21" ht="15" customHeight="1">
      <c r="A41" s="6">
        <v>29</v>
      </c>
      <c r="B41" s="5">
        <v>1024</v>
      </c>
      <c r="C41" s="9">
        <v>519</v>
      </c>
      <c r="D41" s="9">
        <v>505</v>
      </c>
      <c r="E41" s="11">
        <v>29696</v>
      </c>
      <c r="F41" s="14">
        <v>15051</v>
      </c>
      <c r="G41" s="17">
        <v>14645</v>
      </c>
      <c r="H41" s="6">
        <v>64</v>
      </c>
      <c r="I41" s="5">
        <v>904</v>
      </c>
      <c r="J41" s="9">
        <v>440</v>
      </c>
      <c r="K41" s="9">
        <v>464</v>
      </c>
      <c r="L41" s="11">
        <v>57856</v>
      </c>
      <c r="M41" s="14">
        <v>28160</v>
      </c>
      <c r="N41" s="17">
        <v>29696</v>
      </c>
      <c r="O41" s="6">
        <v>99</v>
      </c>
      <c r="P41" s="5">
        <v>33</v>
      </c>
      <c r="Q41" s="9">
        <v>5</v>
      </c>
      <c r="R41" s="9">
        <v>28</v>
      </c>
      <c r="S41" s="11">
        <f>SUM(T41:U41)</f>
        <v>3267</v>
      </c>
      <c r="T41" s="14">
        <f>SUMPRODUCT(O41*Q41)</f>
        <v>495</v>
      </c>
      <c r="U41" s="17">
        <f>SUMPRODUCT(O41*R41)</f>
        <v>2772</v>
      </c>
    </row>
    <row r="42" spans="1:21" ht="15" customHeight="1">
      <c r="A42" s="5" t="s">
        <v>11</v>
      </c>
      <c r="B42" s="5">
        <v>4906</v>
      </c>
      <c r="C42" s="5">
        <v>2353</v>
      </c>
      <c r="D42" s="5">
        <v>2553</v>
      </c>
      <c r="E42" s="11">
        <v>156791</v>
      </c>
      <c r="F42" s="13">
        <v>75213</v>
      </c>
      <c r="G42" s="16">
        <v>81578</v>
      </c>
      <c r="H42" s="5" t="s">
        <v>35</v>
      </c>
      <c r="I42" s="5">
        <v>4110</v>
      </c>
      <c r="J42" s="5">
        <v>2065</v>
      </c>
      <c r="K42" s="5">
        <v>2045</v>
      </c>
      <c r="L42" s="11">
        <v>274993</v>
      </c>
      <c r="M42" s="13">
        <v>138132</v>
      </c>
      <c r="N42" s="16">
        <v>136861</v>
      </c>
      <c r="O42" s="5" t="s">
        <v>3</v>
      </c>
      <c r="P42" s="5">
        <v>60</v>
      </c>
      <c r="Q42" s="5">
        <v>18</v>
      </c>
      <c r="R42" s="5">
        <v>42</v>
      </c>
      <c r="S42" s="11">
        <f>SUM(S43:S47)</f>
        <v>5035</v>
      </c>
      <c r="T42" s="13">
        <f>SUM(T43:T47)</f>
        <v>1207</v>
      </c>
      <c r="U42" s="16">
        <f>SUM(U43:U47)</f>
        <v>3828</v>
      </c>
    </row>
    <row r="43" spans="1:21" ht="15" customHeight="1">
      <c r="A43" s="6">
        <v>30</v>
      </c>
      <c r="B43" s="5">
        <v>1023</v>
      </c>
      <c r="C43" s="9">
        <v>486</v>
      </c>
      <c r="D43" s="9">
        <v>537</v>
      </c>
      <c r="E43" s="11">
        <v>30690</v>
      </c>
      <c r="F43" s="14">
        <v>14580</v>
      </c>
      <c r="G43" s="17">
        <v>16110</v>
      </c>
      <c r="H43" s="6">
        <v>65</v>
      </c>
      <c r="I43" s="5">
        <v>901</v>
      </c>
      <c r="J43" s="9">
        <v>470</v>
      </c>
      <c r="K43" s="9">
        <v>431</v>
      </c>
      <c r="L43" s="11">
        <v>58565</v>
      </c>
      <c r="M43" s="14">
        <v>30550</v>
      </c>
      <c r="N43" s="17">
        <v>28015</v>
      </c>
      <c r="O43" s="6">
        <v>100</v>
      </c>
      <c r="P43" s="5">
        <v>23</v>
      </c>
      <c r="Q43" s="9">
        <v>5</v>
      </c>
      <c r="R43" s="9">
        <v>18</v>
      </c>
      <c r="S43" s="11">
        <f>SUM(T43:U43)</f>
        <v>2300</v>
      </c>
      <c r="T43" s="14">
        <f>SUMPRODUCT(O43*Q43)</f>
        <v>500</v>
      </c>
      <c r="U43" s="17">
        <f>SUMPRODUCT(O43*R43)</f>
        <v>1800</v>
      </c>
    </row>
    <row r="44" spans="1:21" ht="15" customHeight="1">
      <c r="A44" s="6">
        <v>31</v>
      </c>
      <c r="B44" s="5">
        <v>1031</v>
      </c>
      <c r="C44" s="9">
        <v>486</v>
      </c>
      <c r="D44" s="9">
        <v>545</v>
      </c>
      <c r="E44" s="11">
        <v>31961</v>
      </c>
      <c r="F44" s="14">
        <v>15066</v>
      </c>
      <c r="G44" s="17">
        <v>16895</v>
      </c>
      <c r="H44" s="6">
        <v>66</v>
      </c>
      <c r="I44" s="5">
        <v>865</v>
      </c>
      <c r="J44" s="9">
        <v>433</v>
      </c>
      <c r="K44" s="9">
        <v>432</v>
      </c>
      <c r="L44" s="11">
        <v>57090</v>
      </c>
      <c r="M44" s="14">
        <v>28578</v>
      </c>
      <c r="N44" s="17">
        <v>28512</v>
      </c>
      <c r="O44" s="6">
        <v>101</v>
      </c>
      <c r="P44" s="5">
        <v>19</v>
      </c>
      <c r="Q44" s="9">
        <v>7</v>
      </c>
      <c r="R44" s="9">
        <v>12</v>
      </c>
      <c r="S44" s="11">
        <f>SUM(T44:U44)</f>
        <v>1919</v>
      </c>
      <c r="T44" s="14">
        <f>SUMPRODUCT(O44*Q44)</f>
        <v>707</v>
      </c>
      <c r="U44" s="17">
        <f>SUMPRODUCT(O44*R44)</f>
        <v>1212</v>
      </c>
    </row>
    <row r="45" spans="1:21" ht="15" customHeight="1">
      <c r="A45" s="6">
        <v>32</v>
      </c>
      <c r="B45" s="5">
        <v>921</v>
      </c>
      <c r="C45" s="9">
        <v>454</v>
      </c>
      <c r="D45" s="9">
        <v>467</v>
      </c>
      <c r="E45" s="11">
        <v>29472</v>
      </c>
      <c r="F45" s="14">
        <v>14528</v>
      </c>
      <c r="G45" s="17">
        <v>14944</v>
      </c>
      <c r="H45" s="6">
        <v>67</v>
      </c>
      <c r="I45" s="5">
        <v>824</v>
      </c>
      <c r="J45" s="9">
        <v>401</v>
      </c>
      <c r="K45" s="9">
        <v>423</v>
      </c>
      <c r="L45" s="11">
        <v>55208</v>
      </c>
      <c r="M45" s="14">
        <v>26867</v>
      </c>
      <c r="N45" s="17">
        <v>28341</v>
      </c>
      <c r="O45" s="6">
        <v>102</v>
      </c>
      <c r="P45" s="5">
        <v>8</v>
      </c>
      <c r="Q45" s="9">
        <v>0</v>
      </c>
      <c r="R45" s="9">
        <v>8</v>
      </c>
      <c r="S45" s="11">
        <f>SUM(T45:U45)</f>
        <v>816</v>
      </c>
      <c r="T45" s="14">
        <f>SUMPRODUCT(O45*Q45)</f>
        <v>0</v>
      </c>
      <c r="U45" s="17">
        <f>SUMPRODUCT(O45*R45)</f>
        <v>816</v>
      </c>
    </row>
    <row r="46" spans="1:21" ht="15" customHeight="1">
      <c r="A46" s="6">
        <v>33</v>
      </c>
      <c r="B46" s="5">
        <v>986</v>
      </c>
      <c r="C46" s="9">
        <v>479</v>
      </c>
      <c r="D46" s="9">
        <v>507</v>
      </c>
      <c r="E46" s="11">
        <v>32538</v>
      </c>
      <c r="F46" s="14">
        <v>15807</v>
      </c>
      <c r="G46" s="17">
        <v>16731</v>
      </c>
      <c r="H46" s="6">
        <v>68</v>
      </c>
      <c r="I46" s="5">
        <v>750</v>
      </c>
      <c r="J46" s="9">
        <v>372</v>
      </c>
      <c r="K46" s="9">
        <v>378</v>
      </c>
      <c r="L46" s="11">
        <v>51000</v>
      </c>
      <c r="M46" s="14">
        <v>25296</v>
      </c>
      <c r="N46" s="17">
        <v>25704</v>
      </c>
      <c r="O46" s="4" t="s">
        <v>32</v>
      </c>
      <c r="P46" s="5">
        <v>10</v>
      </c>
      <c r="Q46" s="9">
        <v>6</v>
      </c>
      <c r="R46" s="9">
        <v>4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v>945</v>
      </c>
      <c r="C47" s="9">
        <v>448</v>
      </c>
      <c r="D47" s="9">
        <v>497</v>
      </c>
      <c r="E47" s="11">
        <v>32130</v>
      </c>
      <c r="F47" s="14">
        <v>15232</v>
      </c>
      <c r="G47" s="17">
        <v>16898</v>
      </c>
      <c r="H47" s="6">
        <v>69</v>
      </c>
      <c r="I47" s="5">
        <v>770</v>
      </c>
      <c r="J47" s="9">
        <v>389</v>
      </c>
      <c r="K47" s="9">
        <v>381</v>
      </c>
      <c r="L47" s="11">
        <v>53130</v>
      </c>
      <c r="M47" s="14">
        <v>26841</v>
      </c>
      <c r="N47" s="17">
        <v>26289</v>
      </c>
      <c r="O47" s="4" t="s">
        <v>25</v>
      </c>
      <c r="P47" s="5"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>
      <c r="A49" s="2" t="s">
        <v>40</v>
      </c>
      <c r="B49" s="7">
        <v>45.19408646540068</v>
      </c>
      <c r="C49" s="7">
        <v>43.912362603433372</v>
      </c>
      <c r="D49" s="7">
        <v>46.398435686766</v>
      </c>
      <c r="E49" s="7"/>
      <c r="F49" s="7"/>
      <c r="G49" s="7"/>
    </row>
    <row r="50" spans="1:7">
      <c r="B50" s="8" t="s">
        <v>26</v>
      </c>
      <c r="C50" s="8" t="s">
        <v>30</v>
      </c>
      <c r="D50" s="8" t="s">
        <v>20</v>
      </c>
      <c r="E50" s="8"/>
      <c r="F50" s="8"/>
      <c r="G50" s="8"/>
    </row>
  </sheetData>
  <mergeCells count="3">
    <mergeCell ref="A1:R1"/>
    <mergeCell ref="O3:Q3"/>
    <mergeCell ref="H5:R5"/>
  </mergeCells>
  <phoneticPr fontId="7"/>
  <pageMargins left="0.7" right="0.7" top="0.75" bottom="0.75" header="0.3" footer="0.3"/>
  <pageSetup paperSize="9" scale="74" fitToWidth="1" fitToHeight="1" orientation="portrait" usePrinterDefaults="1" horizontalDpi="65533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KLG0417</dc:creator>
  <cp:lastModifiedBy>Administrator</cp:lastModifiedBy>
  <cp:lastPrinted>2025-09-10T00:02:43Z</cp:lastPrinted>
  <dcterms:created xsi:type="dcterms:W3CDTF">2025-08-01T02:18:50Z</dcterms:created>
  <dcterms:modified xsi:type="dcterms:W3CDTF">2025-10-03T07:26:28Z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3.1.10.0</vt:lpwstr>
      <vt:lpwstr>3.1.6.0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2025-10-03T07:26:28Z</vt:filetime>
  </property>
</Properties>
</file>