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当月" sheetId="1" r:id="rId1"/>
    <sheet name="前月" sheetId="2" r:id="rId2"/>
  </sheets>
  <externalReferences>
    <externalReference r:id="rId3"/>
    <externalReference r:id="rId4"/>
  </externalReferences>
  <definedNames>
    <definedName name="_xlnm.Print_Area" localSheetId="1">前月!$A$1:$R$47</definedName>
    <definedName name="_xlnm.Print_Area" localSheetId="0">当月!$A$1:$R$54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Q47" i="1"/>
  <c r="P47" i="1" s="1"/>
  <c r="N47" i="1"/>
  <c r="K47" i="1"/>
  <c r="J47" i="1"/>
  <c r="G47" i="1"/>
  <c r="D47" i="1"/>
  <c r="C47" i="1"/>
  <c r="R46" i="1"/>
  <c r="P46" i="1" s="1"/>
  <c r="Q46" i="1"/>
  <c r="M46" i="1"/>
  <c r="L46" i="1" s="1"/>
  <c r="K46" i="1"/>
  <c r="N46" i="1" s="1"/>
  <c r="J46" i="1"/>
  <c r="F46" i="1"/>
  <c r="E46" i="1" s="1"/>
  <c r="D46" i="1"/>
  <c r="G46" i="1" s="1"/>
  <c r="C46" i="1"/>
  <c r="R45" i="1"/>
  <c r="Q45" i="1"/>
  <c r="P45" i="1" s="1"/>
  <c r="N45" i="1"/>
  <c r="K45" i="1"/>
  <c r="J45" i="1"/>
  <c r="G45" i="1"/>
  <c r="D45" i="1"/>
  <c r="C45" i="1"/>
  <c r="R44" i="1"/>
  <c r="R42" i="1" s="1"/>
  <c r="Q44" i="1"/>
  <c r="P44" i="1"/>
  <c r="M44" i="1"/>
  <c r="K44" i="1"/>
  <c r="N44" i="1" s="1"/>
  <c r="J44" i="1"/>
  <c r="I44" i="1"/>
  <c r="F44" i="1"/>
  <c r="D44" i="1"/>
  <c r="G44" i="1" s="1"/>
  <c r="C44" i="1"/>
  <c r="B44" i="1"/>
  <c r="R43" i="1"/>
  <c r="Q43" i="1"/>
  <c r="N43" i="1"/>
  <c r="K43" i="1"/>
  <c r="J43" i="1"/>
  <c r="G43" i="1"/>
  <c r="D43" i="1"/>
  <c r="C43" i="1"/>
  <c r="K42" i="1"/>
  <c r="R41" i="1"/>
  <c r="Q41" i="1"/>
  <c r="P41" i="1" s="1"/>
  <c r="N41" i="1"/>
  <c r="K41" i="1"/>
  <c r="J41" i="1"/>
  <c r="G41" i="1"/>
  <c r="D41" i="1"/>
  <c r="C41" i="1"/>
  <c r="R40" i="1"/>
  <c r="P40" i="1" s="1"/>
  <c r="Q40" i="1"/>
  <c r="M40" i="1"/>
  <c r="L40" i="1" s="1"/>
  <c r="K40" i="1"/>
  <c r="N40" i="1" s="1"/>
  <c r="J40" i="1"/>
  <c r="F40" i="1"/>
  <c r="E40" i="1" s="1"/>
  <c r="D40" i="1"/>
  <c r="G40" i="1" s="1"/>
  <c r="C40" i="1"/>
  <c r="R39" i="1"/>
  <c r="Q39" i="1"/>
  <c r="P39" i="1" s="1"/>
  <c r="N39" i="1"/>
  <c r="K39" i="1"/>
  <c r="J39" i="1"/>
  <c r="G39" i="1"/>
  <c r="D39" i="1"/>
  <c r="C39" i="1"/>
  <c r="R38" i="1"/>
  <c r="R36" i="1" s="1"/>
  <c r="Q38" i="1"/>
  <c r="P38" i="1"/>
  <c r="M38" i="1"/>
  <c r="K38" i="1"/>
  <c r="N38" i="1" s="1"/>
  <c r="J38" i="1"/>
  <c r="I38" i="1"/>
  <c r="F38" i="1"/>
  <c r="D38" i="1"/>
  <c r="G38" i="1" s="1"/>
  <c r="C38" i="1"/>
  <c r="B38" i="1"/>
  <c r="R37" i="1"/>
  <c r="Q37" i="1"/>
  <c r="N37" i="1"/>
  <c r="K37" i="1"/>
  <c r="J37" i="1"/>
  <c r="G37" i="1"/>
  <c r="D37" i="1"/>
  <c r="C37" i="1"/>
  <c r="K36" i="1"/>
  <c r="R35" i="1"/>
  <c r="Q35" i="1"/>
  <c r="P35" i="1" s="1"/>
  <c r="N35" i="1"/>
  <c r="K35" i="1"/>
  <c r="J35" i="1"/>
  <c r="G35" i="1"/>
  <c r="D35" i="1"/>
  <c r="C35" i="1"/>
  <c r="R34" i="1"/>
  <c r="P34" i="1" s="1"/>
  <c r="Q34" i="1"/>
  <c r="M34" i="1"/>
  <c r="L34" i="1" s="1"/>
  <c r="K34" i="1"/>
  <c r="N34" i="1" s="1"/>
  <c r="J34" i="1"/>
  <c r="F34" i="1"/>
  <c r="E34" i="1" s="1"/>
  <c r="D34" i="1"/>
  <c r="G34" i="1" s="1"/>
  <c r="C34" i="1"/>
  <c r="R33" i="1"/>
  <c r="Q33" i="1"/>
  <c r="P33" i="1" s="1"/>
  <c r="N33" i="1"/>
  <c r="K33" i="1"/>
  <c r="J33" i="1"/>
  <c r="G33" i="1"/>
  <c r="D33" i="1"/>
  <c r="C33" i="1"/>
  <c r="R32" i="1"/>
  <c r="R30" i="1" s="1"/>
  <c r="Q32" i="1"/>
  <c r="P32" i="1"/>
  <c r="M32" i="1"/>
  <c r="K32" i="1"/>
  <c r="N32" i="1" s="1"/>
  <c r="J32" i="1"/>
  <c r="I32" i="1"/>
  <c r="F32" i="1"/>
  <c r="D32" i="1"/>
  <c r="G32" i="1" s="1"/>
  <c r="C32" i="1"/>
  <c r="B32" i="1"/>
  <c r="R31" i="1"/>
  <c r="Q31" i="1"/>
  <c r="N31" i="1"/>
  <c r="K31" i="1"/>
  <c r="J31" i="1"/>
  <c r="G31" i="1"/>
  <c r="D31" i="1"/>
  <c r="C31" i="1"/>
  <c r="K30" i="1"/>
  <c r="R29" i="1"/>
  <c r="Q29" i="1"/>
  <c r="P29" i="1" s="1"/>
  <c r="N29" i="1"/>
  <c r="K29" i="1"/>
  <c r="J29" i="1"/>
  <c r="G29" i="1"/>
  <c r="D29" i="1"/>
  <c r="C29" i="1"/>
  <c r="R28" i="1"/>
  <c r="P28" i="1" s="1"/>
  <c r="Q28" i="1"/>
  <c r="M28" i="1"/>
  <c r="L28" i="1" s="1"/>
  <c r="K28" i="1"/>
  <c r="N28" i="1" s="1"/>
  <c r="J28" i="1"/>
  <c r="F28" i="1"/>
  <c r="E28" i="1" s="1"/>
  <c r="D28" i="1"/>
  <c r="G28" i="1" s="1"/>
  <c r="C28" i="1"/>
  <c r="R27" i="1"/>
  <c r="Q27" i="1"/>
  <c r="P27" i="1" s="1"/>
  <c r="N27" i="1"/>
  <c r="K27" i="1"/>
  <c r="J27" i="1"/>
  <c r="G27" i="1"/>
  <c r="D27" i="1"/>
  <c r="C27" i="1"/>
  <c r="R26" i="1"/>
  <c r="R24" i="1" s="1"/>
  <c r="Q26" i="1"/>
  <c r="P26" i="1"/>
  <c r="M26" i="1"/>
  <c r="K26" i="1"/>
  <c r="N26" i="1" s="1"/>
  <c r="J26" i="1"/>
  <c r="I26" i="1"/>
  <c r="F26" i="1"/>
  <c r="D26" i="1"/>
  <c r="G26" i="1" s="1"/>
  <c r="C26" i="1"/>
  <c r="B26" i="1"/>
  <c r="R25" i="1"/>
  <c r="Q25" i="1"/>
  <c r="N25" i="1"/>
  <c r="K25" i="1"/>
  <c r="J25" i="1"/>
  <c r="G25" i="1"/>
  <c r="D25" i="1"/>
  <c r="C25" i="1"/>
  <c r="K24" i="1"/>
  <c r="R23" i="1"/>
  <c r="Q23" i="1"/>
  <c r="P23" i="1" s="1"/>
  <c r="N23" i="1"/>
  <c r="K23" i="1"/>
  <c r="J23" i="1"/>
  <c r="G23" i="1"/>
  <c r="D23" i="1"/>
  <c r="C23" i="1"/>
  <c r="R22" i="1"/>
  <c r="P22" i="1" s="1"/>
  <c r="Q22" i="1"/>
  <c r="M22" i="1"/>
  <c r="L22" i="1" s="1"/>
  <c r="K22" i="1"/>
  <c r="N22" i="1" s="1"/>
  <c r="J22" i="1"/>
  <c r="F22" i="1"/>
  <c r="E22" i="1" s="1"/>
  <c r="D22" i="1"/>
  <c r="G22" i="1" s="1"/>
  <c r="C22" i="1"/>
  <c r="R21" i="1"/>
  <c r="Q21" i="1"/>
  <c r="P21" i="1" s="1"/>
  <c r="N21" i="1"/>
  <c r="K21" i="1"/>
  <c r="J21" i="1"/>
  <c r="G21" i="1"/>
  <c r="D21" i="1"/>
  <c r="C21" i="1"/>
  <c r="R20" i="1"/>
  <c r="R18" i="1" s="1"/>
  <c r="Q20" i="1"/>
  <c r="P20" i="1"/>
  <c r="M20" i="1"/>
  <c r="K20" i="1"/>
  <c r="N20" i="1" s="1"/>
  <c r="J20" i="1"/>
  <c r="I20" i="1"/>
  <c r="F20" i="1"/>
  <c r="D20" i="1"/>
  <c r="G20" i="1" s="1"/>
  <c r="C20" i="1"/>
  <c r="B20" i="1"/>
  <c r="R19" i="1"/>
  <c r="Q19" i="1"/>
  <c r="N19" i="1"/>
  <c r="K19" i="1"/>
  <c r="J19" i="1"/>
  <c r="G19" i="1"/>
  <c r="D19" i="1"/>
  <c r="C19" i="1"/>
  <c r="K18" i="1"/>
  <c r="R17" i="1"/>
  <c r="Q17" i="1"/>
  <c r="P17" i="1" s="1"/>
  <c r="N17" i="1"/>
  <c r="K17" i="1"/>
  <c r="J17" i="1"/>
  <c r="G17" i="1"/>
  <c r="F17" i="1"/>
  <c r="E17" i="1" s="1"/>
  <c r="D17" i="1"/>
  <c r="C17" i="1"/>
  <c r="B17" i="1"/>
  <c r="R16" i="1"/>
  <c r="Q16" i="1"/>
  <c r="P16" i="1"/>
  <c r="N16" i="1"/>
  <c r="K16" i="1"/>
  <c r="J16" i="1"/>
  <c r="M16" i="1" s="1"/>
  <c r="I16" i="1"/>
  <c r="F16" i="1"/>
  <c r="E16" i="1"/>
  <c r="D16" i="1"/>
  <c r="G16" i="1" s="1"/>
  <c r="C16" i="1"/>
  <c r="R15" i="1"/>
  <c r="Q15" i="1"/>
  <c r="N15" i="1"/>
  <c r="K15" i="1"/>
  <c r="J15" i="1"/>
  <c r="G15" i="1"/>
  <c r="D15" i="1"/>
  <c r="C15" i="1"/>
  <c r="R14" i="1"/>
  <c r="Q14" i="1"/>
  <c r="P14" i="1"/>
  <c r="M14" i="1"/>
  <c r="L14" i="1"/>
  <c r="K14" i="1"/>
  <c r="N14" i="1" s="1"/>
  <c r="J14" i="1"/>
  <c r="G14" i="1"/>
  <c r="F14" i="1"/>
  <c r="D14" i="1"/>
  <c r="C14" i="1"/>
  <c r="B14" i="1"/>
  <c r="R13" i="1"/>
  <c r="Q13" i="1"/>
  <c r="P13" i="1" s="1"/>
  <c r="K13" i="1"/>
  <c r="K12" i="1" s="1"/>
  <c r="J13" i="1"/>
  <c r="M13" i="1" s="1"/>
  <c r="F13" i="1"/>
  <c r="D13" i="1"/>
  <c r="B13" i="1" s="1"/>
  <c r="C13" i="1"/>
  <c r="J12" i="1"/>
  <c r="C12" i="1"/>
  <c r="R11" i="1"/>
  <c r="Q11" i="1"/>
  <c r="P11" i="1"/>
  <c r="M11" i="1"/>
  <c r="K11" i="1"/>
  <c r="N11" i="1" s="1"/>
  <c r="J11" i="1"/>
  <c r="I11" i="1"/>
  <c r="F11" i="1"/>
  <c r="D11" i="1"/>
  <c r="G11" i="1" s="1"/>
  <c r="C11" i="1"/>
  <c r="B11" i="1"/>
  <c r="R10" i="1"/>
  <c r="Q10" i="1"/>
  <c r="P10" i="1" s="1"/>
  <c r="N10" i="1"/>
  <c r="K10" i="1"/>
  <c r="J10" i="1"/>
  <c r="G10" i="1"/>
  <c r="D10" i="1"/>
  <c r="C10" i="1"/>
  <c r="R9" i="1"/>
  <c r="P9" i="1" s="1"/>
  <c r="Q9" i="1"/>
  <c r="M9" i="1"/>
  <c r="L9" i="1" s="1"/>
  <c r="K9" i="1"/>
  <c r="N9" i="1" s="1"/>
  <c r="J9" i="1"/>
  <c r="F9" i="1"/>
  <c r="E9" i="1" s="1"/>
  <c r="D9" i="1"/>
  <c r="G9" i="1" s="1"/>
  <c r="C9" i="1"/>
  <c r="R8" i="1"/>
  <c r="Q8" i="1"/>
  <c r="P8" i="1" s="1"/>
  <c r="N8" i="1"/>
  <c r="K8" i="1"/>
  <c r="J8" i="1"/>
  <c r="G8" i="1"/>
  <c r="D8" i="1"/>
  <c r="C8" i="1"/>
  <c r="C6" i="1" s="1"/>
  <c r="R7" i="1"/>
  <c r="R6" i="1" s="1"/>
  <c r="Q7" i="1"/>
  <c r="M7" i="1"/>
  <c r="K7" i="1"/>
  <c r="J7" i="1"/>
  <c r="F7" i="1"/>
  <c r="D7" i="1"/>
  <c r="B7" i="1" s="1"/>
  <c r="C7" i="1"/>
  <c r="Q6" i="1"/>
  <c r="J6" i="1"/>
  <c r="K6" i="1" l="1"/>
  <c r="N7" i="1"/>
  <c r="N6" i="1" s="1"/>
  <c r="F23" i="1"/>
  <c r="E23" i="1" s="1"/>
  <c r="B23" i="1"/>
  <c r="F29" i="1"/>
  <c r="E29" i="1" s="1"/>
  <c r="B29" i="1"/>
  <c r="I6" i="1"/>
  <c r="I7" i="1"/>
  <c r="P7" i="1"/>
  <c r="F10" i="1"/>
  <c r="E10" i="1" s="1"/>
  <c r="B10" i="1"/>
  <c r="M10" i="1"/>
  <c r="L10" i="1" s="1"/>
  <c r="I10" i="1"/>
  <c r="I12" i="1"/>
  <c r="I13" i="1"/>
  <c r="L16" i="1"/>
  <c r="B9" i="1"/>
  <c r="I9" i="1"/>
  <c r="E11" i="1"/>
  <c r="L11" i="1"/>
  <c r="R12" i="1"/>
  <c r="M15" i="1"/>
  <c r="I15" i="1"/>
  <c r="M23" i="1"/>
  <c r="L23" i="1" s="1"/>
  <c r="I23" i="1"/>
  <c r="M29" i="1"/>
  <c r="L29" i="1" s="1"/>
  <c r="I29" i="1"/>
  <c r="G7" i="1"/>
  <c r="G6" i="1" s="1"/>
  <c r="D6" i="1"/>
  <c r="D12" i="1"/>
  <c r="B12" i="1" s="1"/>
  <c r="G13" i="1"/>
  <c r="G12" i="1" s="1"/>
  <c r="P6" i="1"/>
  <c r="E7" i="1"/>
  <c r="L7" i="1"/>
  <c r="F8" i="1"/>
  <c r="E8" i="1" s="1"/>
  <c r="B8" i="1"/>
  <c r="M8" i="1"/>
  <c r="L8" i="1" s="1"/>
  <c r="I8" i="1"/>
  <c r="Q12" i="1"/>
  <c r="P12" i="1" s="1"/>
  <c r="N13" i="1"/>
  <c r="M17" i="1"/>
  <c r="L17" i="1" s="1"/>
  <c r="I17" i="1"/>
  <c r="C18" i="1"/>
  <c r="B18" i="1" s="1"/>
  <c r="F19" i="1"/>
  <c r="B19" i="1"/>
  <c r="M19" i="1"/>
  <c r="I19" i="1"/>
  <c r="J18" i="1"/>
  <c r="I18" i="1" s="1"/>
  <c r="Q18" i="1"/>
  <c r="P18" i="1" s="1"/>
  <c r="P19" i="1"/>
  <c r="F25" i="1"/>
  <c r="B25" i="1"/>
  <c r="C24" i="1"/>
  <c r="B24" i="1" s="1"/>
  <c r="J24" i="1"/>
  <c r="I24" i="1" s="1"/>
  <c r="M25" i="1"/>
  <c r="I25" i="1"/>
  <c r="P25" i="1"/>
  <c r="Q24" i="1"/>
  <c r="P24" i="1" s="1"/>
  <c r="C30" i="1"/>
  <c r="F31" i="1"/>
  <c r="B31" i="1"/>
  <c r="M31" i="1"/>
  <c r="I31" i="1"/>
  <c r="J30" i="1"/>
  <c r="I30" i="1" s="1"/>
  <c r="Q30" i="1"/>
  <c r="P30" i="1" s="1"/>
  <c r="P31" i="1"/>
  <c r="F37" i="1"/>
  <c r="B37" i="1"/>
  <c r="C36" i="1"/>
  <c r="B36" i="1" s="1"/>
  <c r="J36" i="1"/>
  <c r="I36" i="1" s="1"/>
  <c r="M37" i="1"/>
  <c r="I37" i="1"/>
  <c r="P37" i="1"/>
  <c r="Q36" i="1"/>
  <c r="P36" i="1" s="1"/>
  <c r="C42" i="1"/>
  <c r="B42" i="1" s="1"/>
  <c r="F43" i="1"/>
  <c r="B43" i="1"/>
  <c r="M43" i="1"/>
  <c r="I43" i="1"/>
  <c r="J42" i="1"/>
  <c r="I42" i="1" s="1"/>
  <c r="Q42" i="1"/>
  <c r="P42" i="1" s="1"/>
  <c r="P43" i="1"/>
  <c r="E14" i="1"/>
  <c r="P15" i="1"/>
  <c r="D18" i="1"/>
  <c r="E20" i="1"/>
  <c r="L20" i="1"/>
  <c r="F21" i="1"/>
  <c r="E21" i="1" s="1"/>
  <c r="B21" i="1"/>
  <c r="M21" i="1"/>
  <c r="L21" i="1" s="1"/>
  <c r="I21" i="1"/>
  <c r="D24" i="1"/>
  <c r="E26" i="1"/>
  <c r="L26" i="1"/>
  <c r="F27" i="1"/>
  <c r="E27" i="1" s="1"/>
  <c r="B27" i="1"/>
  <c r="M27" i="1"/>
  <c r="L27" i="1" s="1"/>
  <c r="I27" i="1"/>
  <c r="D30" i="1"/>
  <c r="E32" i="1"/>
  <c r="L32" i="1"/>
  <c r="F33" i="1"/>
  <c r="E33" i="1" s="1"/>
  <c r="B33" i="1"/>
  <c r="M33" i="1"/>
  <c r="L33" i="1" s="1"/>
  <c r="I33" i="1"/>
  <c r="D36" i="1"/>
  <c r="E38" i="1"/>
  <c r="L38" i="1"/>
  <c r="F39" i="1"/>
  <c r="E39" i="1" s="1"/>
  <c r="B39" i="1"/>
  <c r="M39" i="1"/>
  <c r="L39" i="1" s="1"/>
  <c r="I39" i="1"/>
  <c r="D42" i="1"/>
  <c r="E44" i="1"/>
  <c r="L44" i="1"/>
  <c r="F45" i="1"/>
  <c r="E45" i="1" s="1"/>
  <c r="B45" i="1"/>
  <c r="M45" i="1"/>
  <c r="L45" i="1" s="1"/>
  <c r="I45" i="1"/>
  <c r="F35" i="1"/>
  <c r="E35" i="1" s="1"/>
  <c r="B35" i="1"/>
  <c r="M35" i="1"/>
  <c r="L35" i="1" s="1"/>
  <c r="I35" i="1"/>
  <c r="F41" i="1"/>
  <c r="E41" i="1" s="1"/>
  <c r="B41" i="1"/>
  <c r="M41" i="1"/>
  <c r="L41" i="1" s="1"/>
  <c r="I41" i="1"/>
  <c r="F47" i="1"/>
  <c r="E47" i="1" s="1"/>
  <c r="B47" i="1"/>
  <c r="M47" i="1"/>
  <c r="L47" i="1" s="1"/>
  <c r="I47" i="1"/>
  <c r="I14" i="1"/>
  <c r="F15" i="1"/>
  <c r="E15" i="1" s="1"/>
  <c r="B15" i="1"/>
  <c r="B16" i="1"/>
  <c r="G18" i="1"/>
  <c r="N18" i="1"/>
  <c r="B22" i="1"/>
  <c r="I22" i="1"/>
  <c r="G24" i="1"/>
  <c r="N24" i="1"/>
  <c r="B28" i="1"/>
  <c r="I28" i="1"/>
  <c r="G30" i="1"/>
  <c r="N30" i="1"/>
  <c r="B34" i="1"/>
  <c r="I34" i="1"/>
  <c r="G36" i="1"/>
  <c r="N36" i="1"/>
  <c r="B40" i="1"/>
  <c r="I40" i="1"/>
  <c r="G42" i="1"/>
  <c r="N42" i="1"/>
  <c r="B46" i="1"/>
  <c r="I46" i="1"/>
  <c r="R47" i="2"/>
  <c r="Q47" i="2"/>
  <c r="N47" i="2"/>
  <c r="M47" i="2"/>
  <c r="L47" i="2" s="1"/>
  <c r="K47" i="2"/>
  <c r="J47" i="2"/>
  <c r="I47" i="2"/>
  <c r="E47" i="2"/>
  <c r="D47" i="2"/>
  <c r="G47" i="2" s="1"/>
  <c r="C47" i="2"/>
  <c r="F47" i="2" s="1"/>
  <c r="R46" i="2"/>
  <c r="Q46" i="2"/>
  <c r="P46" i="2" s="1"/>
  <c r="M46" i="2"/>
  <c r="L46" i="2" s="1"/>
  <c r="K46" i="2"/>
  <c r="N46" i="2" s="1"/>
  <c r="J46" i="2"/>
  <c r="I46" i="2"/>
  <c r="D46" i="2"/>
  <c r="D42" i="2" s="1"/>
  <c r="C46" i="2"/>
  <c r="R45" i="2"/>
  <c r="Q45" i="2"/>
  <c r="P45" i="2"/>
  <c r="L45" i="2"/>
  <c r="K45" i="2"/>
  <c r="N45" i="2" s="1"/>
  <c r="J45" i="2"/>
  <c r="M45" i="2" s="1"/>
  <c r="G45" i="2"/>
  <c r="F45" i="2"/>
  <c r="E45" i="2" s="1"/>
  <c r="D45" i="2"/>
  <c r="C45" i="2"/>
  <c r="B45" i="2"/>
  <c r="R44" i="2"/>
  <c r="Q44" i="2"/>
  <c r="P44" i="2"/>
  <c r="K44" i="2"/>
  <c r="N44" i="2" s="1"/>
  <c r="J44" i="2"/>
  <c r="G44" i="2"/>
  <c r="F44" i="2"/>
  <c r="E44" i="2"/>
  <c r="D44" i="2"/>
  <c r="C44" i="2"/>
  <c r="B44" i="2"/>
  <c r="R43" i="2"/>
  <c r="P43" i="2" s="1"/>
  <c r="Q43" i="2"/>
  <c r="N43" i="2"/>
  <c r="M43" i="2"/>
  <c r="L43" i="2" s="1"/>
  <c r="K43" i="2"/>
  <c r="K42" i="2" s="1"/>
  <c r="I42" i="2" s="1"/>
  <c r="J43" i="2"/>
  <c r="J42" i="2" s="1"/>
  <c r="F43" i="2"/>
  <c r="D43" i="2"/>
  <c r="C43" i="2"/>
  <c r="Q42" i="2"/>
  <c r="R41" i="2"/>
  <c r="Q41" i="2"/>
  <c r="P41" i="2" s="1"/>
  <c r="M41" i="2"/>
  <c r="K41" i="2"/>
  <c r="J41" i="2"/>
  <c r="G41" i="2"/>
  <c r="F41" i="2"/>
  <c r="E41" i="2" s="1"/>
  <c r="D41" i="2"/>
  <c r="C41" i="2"/>
  <c r="B41" i="2" s="1"/>
  <c r="R40" i="2"/>
  <c r="Q40" i="2"/>
  <c r="P40" i="2"/>
  <c r="K40" i="2"/>
  <c r="N40" i="2" s="1"/>
  <c r="J40" i="2"/>
  <c r="G40" i="2"/>
  <c r="F40" i="2"/>
  <c r="E40" i="2"/>
  <c r="D40" i="2"/>
  <c r="C40" i="2"/>
  <c r="B40" i="2"/>
  <c r="R39" i="2"/>
  <c r="P39" i="2" s="1"/>
  <c r="Q39" i="2"/>
  <c r="N39" i="2"/>
  <c r="K39" i="2"/>
  <c r="J39" i="2"/>
  <c r="I39" i="2" s="1"/>
  <c r="F39" i="2"/>
  <c r="D39" i="2"/>
  <c r="C39" i="2"/>
  <c r="R38" i="2"/>
  <c r="Q38" i="2"/>
  <c r="P38" i="2" s="1"/>
  <c r="N38" i="2"/>
  <c r="M38" i="2"/>
  <c r="L38" i="2" s="1"/>
  <c r="K38" i="2"/>
  <c r="J38" i="2"/>
  <c r="I38" i="2"/>
  <c r="D38" i="2"/>
  <c r="G38" i="2" s="1"/>
  <c r="C38" i="2"/>
  <c r="R37" i="2"/>
  <c r="Q37" i="2"/>
  <c r="P37" i="2"/>
  <c r="M37" i="2"/>
  <c r="K37" i="2"/>
  <c r="J37" i="2"/>
  <c r="G37" i="2"/>
  <c r="D37" i="2"/>
  <c r="C37" i="2"/>
  <c r="B37" i="2"/>
  <c r="J36" i="2"/>
  <c r="R35" i="2"/>
  <c r="P35" i="2" s="1"/>
  <c r="Q35" i="2"/>
  <c r="N35" i="2"/>
  <c r="M35" i="2"/>
  <c r="L35" i="2" s="1"/>
  <c r="K35" i="2"/>
  <c r="J35" i="2"/>
  <c r="I35" i="2" s="1"/>
  <c r="F35" i="2"/>
  <c r="D35" i="2"/>
  <c r="C35" i="2"/>
  <c r="R34" i="2"/>
  <c r="Q34" i="2"/>
  <c r="P34" i="2" s="1"/>
  <c r="N34" i="2"/>
  <c r="M34" i="2"/>
  <c r="L34" i="2"/>
  <c r="K34" i="2"/>
  <c r="J34" i="2"/>
  <c r="I34" i="2"/>
  <c r="D34" i="2"/>
  <c r="G34" i="2" s="1"/>
  <c r="C34" i="2"/>
  <c r="R33" i="2"/>
  <c r="Q33" i="2"/>
  <c r="P33" i="2"/>
  <c r="M33" i="2"/>
  <c r="L33" i="2" s="1"/>
  <c r="K33" i="2"/>
  <c r="N33" i="2" s="1"/>
  <c r="J33" i="2"/>
  <c r="F33" i="2"/>
  <c r="D33" i="2"/>
  <c r="G33" i="2" s="1"/>
  <c r="C33" i="2"/>
  <c r="B33" i="2" s="1"/>
  <c r="R32" i="2"/>
  <c r="Q32" i="2"/>
  <c r="P32" i="2" s="1"/>
  <c r="K32" i="2"/>
  <c r="N32" i="2" s="1"/>
  <c r="N30" i="2" s="1"/>
  <c r="J32" i="2"/>
  <c r="J30" i="2" s="1"/>
  <c r="G32" i="2"/>
  <c r="F32" i="2"/>
  <c r="E32" i="2"/>
  <c r="D32" i="2"/>
  <c r="C32" i="2"/>
  <c r="B32" i="2"/>
  <c r="R31" i="2"/>
  <c r="R30" i="2" s="1"/>
  <c r="Q31" i="2"/>
  <c r="N31" i="2"/>
  <c r="M31" i="2"/>
  <c r="L31" i="2" s="1"/>
  <c r="K31" i="2"/>
  <c r="J31" i="2"/>
  <c r="I31" i="2"/>
  <c r="F31" i="2"/>
  <c r="D31" i="2"/>
  <c r="G31" i="2" s="1"/>
  <c r="C31" i="2"/>
  <c r="B31" i="2"/>
  <c r="C30" i="2"/>
  <c r="R29" i="2"/>
  <c r="Q29" i="2"/>
  <c r="P29" i="2" s="1"/>
  <c r="M29" i="2"/>
  <c r="L29" i="2"/>
  <c r="K29" i="2"/>
  <c r="N29" i="2" s="1"/>
  <c r="J29" i="2"/>
  <c r="I29" i="2"/>
  <c r="G29" i="2"/>
  <c r="D29" i="2"/>
  <c r="C29" i="2"/>
  <c r="F29" i="2" s="1"/>
  <c r="E29" i="2" s="1"/>
  <c r="B29" i="2"/>
  <c r="R28" i="2"/>
  <c r="Q28" i="2"/>
  <c r="P28" i="2"/>
  <c r="N28" i="2"/>
  <c r="K28" i="2"/>
  <c r="J28" i="2"/>
  <c r="G28" i="2"/>
  <c r="D28" i="2"/>
  <c r="C28" i="2"/>
  <c r="F28" i="2" s="1"/>
  <c r="E28" i="2" s="1"/>
  <c r="R27" i="2"/>
  <c r="Q27" i="2"/>
  <c r="P27" i="2"/>
  <c r="K27" i="2"/>
  <c r="N27" i="2" s="1"/>
  <c r="J27" i="2"/>
  <c r="I27" i="2" s="1"/>
  <c r="F27" i="2"/>
  <c r="D27" i="2"/>
  <c r="G27" i="2" s="1"/>
  <c r="E27" i="2" s="1"/>
  <c r="C27" i="2"/>
  <c r="R26" i="2"/>
  <c r="Q26" i="2"/>
  <c r="P26" i="2" s="1"/>
  <c r="N26" i="2"/>
  <c r="K26" i="2"/>
  <c r="J26" i="2"/>
  <c r="M26" i="2" s="1"/>
  <c r="L26" i="2" s="1"/>
  <c r="G26" i="2"/>
  <c r="D26" i="2"/>
  <c r="C26" i="2"/>
  <c r="R25" i="2"/>
  <c r="Q25" i="2"/>
  <c r="P25" i="2" s="1"/>
  <c r="M25" i="2"/>
  <c r="K25" i="2"/>
  <c r="N25" i="2" s="1"/>
  <c r="J25" i="2"/>
  <c r="G25" i="2"/>
  <c r="G24" i="2" s="1"/>
  <c r="F25" i="2"/>
  <c r="E25" i="2" s="1"/>
  <c r="D25" i="2"/>
  <c r="C25" i="2"/>
  <c r="B25" i="2"/>
  <c r="Q24" i="2"/>
  <c r="K24" i="2"/>
  <c r="R23" i="2"/>
  <c r="P23" i="2" s="1"/>
  <c r="Q23" i="2"/>
  <c r="M23" i="2"/>
  <c r="K23" i="2"/>
  <c r="N23" i="2" s="1"/>
  <c r="J23" i="2"/>
  <c r="I23" i="2" s="1"/>
  <c r="F23" i="2"/>
  <c r="E23" i="2"/>
  <c r="D23" i="2"/>
  <c r="G23" i="2" s="1"/>
  <c r="C23" i="2"/>
  <c r="B23" i="2"/>
  <c r="R22" i="2"/>
  <c r="Q22" i="2"/>
  <c r="N22" i="2"/>
  <c r="M22" i="2"/>
  <c r="L22" i="2"/>
  <c r="K22" i="2"/>
  <c r="J22" i="2"/>
  <c r="I22" i="2"/>
  <c r="G22" i="2"/>
  <c r="D22" i="2"/>
  <c r="C22" i="2"/>
  <c r="R21" i="2"/>
  <c r="R18" i="2" s="1"/>
  <c r="Q21" i="2"/>
  <c r="P21" i="2" s="1"/>
  <c r="M21" i="2"/>
  <c r="L21" i="2"/>
  <c r="K21" i="2"/>
  <c r="N21" i="2" s="1"/>
  <c r="J21" i="2"/>
  <c r="I21" i="2"/>
  <c r="G21" i="2"/>
  <c r="D21" i="2"/>
  <c r="C21" i="2"/>
  <c r="F21" i="2" s="1"/>
  <c r="E21" i="2" s="1"/>
  <c r="B21" i="2"/>
  <c r="R20" i="2"/>
  <c r="Q20" i="2"/>
  <c r="P20" i="2"/>
  <c r="N20" i="2"/>
  <c r="K20" i="2"/>
  <c r="J20" i="2"/>
  <c r="G20" i="2"/>
  <c r="D20" i="2"/>
  <c r="C20" i="2"/>
  <c r="F20" i="2" s="1"/>
  <c r="E20" i="2" s="1"/>
  <c r="R19" i="2"/>
  <c r="Q19" i="2"/>
  <c r="P19" i="2"/>
  <c r="K19" i="2"/>
  <c r="J19" i="2"/>
  <c r="I19" i="2" s="1"/>
  <c r="F19" i="2"/>
  <c r="D19" i="2"/>
  <c r="G19" i="2" s="1"/>
  <c r="G18" i="2" s="1"/>
  <c r="C19" i="2"/>
  <c r="Q18" i="2"/>
  <c r="J18" i="2"/>
  <c r="D18" i="2"/>
  <c r="R17" i="2"/>
  <c r="Q17" i="2"/>
  <c r="P17" i="2"/>
  <c r="M17" i="2"/>
  <c r="L17" i="2" s="1"/>
  <c r="K17" i="2"/>
  <c r="N17" i="2" s="1"/>
  <c r="J17" i="2"/>
  <c r="F17" i="2"/>
  <c r="D17" i="2"/>
  <c r="G17" i="2" s="1"/>
  <c r="C17" i="2"/>
  <c r="B17" i="2" s="1"/>
  <c r="R16" i="2"/>
  <c r="Q16" i="2"/>
  <c r="P16" i="2" s="1"/>
  <c r="K16" i="2"/>
  <c r="K12" i="2" s="1"/>
  <c r="J16" i="2"/>
  <c r="G16" i="2"/>
  <c r="F16" i="2"/>
  <c r="E16" i="2"/>
  <c r="D16" i="2"/>
  <c r="C16" i="2"/>
  <c r="B16" i="2"/>
  <c r="R15" i="2"/>
  <c r="P15" i="2" s="1"/>
  <c r="Q15" i="2"/>
  <c r="N15" i="2"/>
  <c r="M15" i="2"/>
  <c r="L15" i="2" s="1"/>
  <c r="K15" i="2"/>
  <c r="J15" i="2"/>
  <c r="I15" i="2"/>
  <c r="F15" i="2"/>
  <c r="E15" i="2" s="1"/>
  <c r="D15" i="2"/>
  <c r="G15" i="2" s="1"/>
  <c r="C15" i="2"/>
  <c r="B15" i="2"/>
  <c r="R14" i="2"/>
  <c r="Q14" i="2"/>
  <c r="N14" i="2"/>
  <c r="M14" i="2"/>
  <c r="L14" i="2" s="1"/>
  <c r="K14" i="2"/>
  <c r="J14" i="2"/>
  <c r="I14" i="2"/>
  <c r="D14" i="2"/>
  <c r="G14" i="2" s="1"/>
  <c r="C14" i="2"/>
  <c r="R13" i="2"/>
  <c r="Q13" i="2"/>
  <c r="P13" i="2"/>
  <c r="M13" i="2"/>
  <c r="L13" i="2" s="1"/>
  <c r="K13" i="2"/>
  <c r="N13" i="2" s="1"/>
  <c r="J13" i="2"/>
  <c r="J12" i="2" s="1"/>
  <c r="I13" i="2"/>
  <c r="D13" i="2"/>
  <c r="G13" i="2" s="1"/>
  <c r="C13" i="2"/>
  <c r="F13" i="2" s="1"/>
  <c r="Q12" i="2"/>
  <c r="C12" i="2"/>
  <c r="R11" i="2"/>
  <c r="Q11" i="2"/>
  <c r="P11" i="2"/>
  <c r="K11" i="2"/>
  <c r="N11" i="2" s="1"/>
  <c r="J11" i="2"/>
  <c r="M11" i="2" s="1"/>
  <c r="L11" i="2" s="1"/>
  <c r="G11" i="2"/>
  <c r="F11" i="2"/>
  <c r="E11" i="2" s="1"/>
  <c r="D11" i="2"/>
  <c r="C11" i="2"/>
  <c r="B11" i="2"/>
  <c r="R10" i="2"/>
  <c r="Q10" i="2"/>
  <c r="P10" i="2"/>
  <c r="N10" i="2"/>
  <c r="K10" i="2"/>
  <c r="J10" i="2"/>
  <c r="M10" i="2" s="1"/>
  <c r="L10" i="2" s="1"/>
  <c r="F10" i="2"/>
  <c r="D10" i="2"/>
  <c r="G10" i="2" s="1"/>
  <c r="E10" i="2" s="1"/>
  <c r="C10" i="2"/>
  <c r="B10" i="2"/>
  <c r="R9" i="2"/>
  <c r="Q9" i="2"/>
  <c r="P9" i="2" s="1"/>
  <c r="N9" i="2"/>
  <c r="M9" i="2"/>
  <c r="L9" i="2" s="1"/>
  <c r="K9" i="2"/>
  <c r="J9" i="2"/>
  <c r="I9" i="2"/>
  <c r="D9" i="2"/>
  <c r="G9" i="2" s="1"/>
  <c r="C9" i="2"/>
  <c r="F9" i="2" s="1"/>
  <c r="E9" i="2" s="1"/>
  <c r="R8" i="2"/>
  <c r="R6" i="2" s="1"/>
  <c r="Q8" i="2"/>
  <c r="P8" i="2" s="1"/>
  <c r="M8" i="2"/>
  <c r="K8" i="2"/>
  <c r="N8" i="2" s="1"/>
  <c r="L8" i="2" s="1"/>
  <c r="J8" i="2"/>
  <c r="I8" i="2"/>
  <c r="G8" i="2"/>
  <c r="D8" i="2"/>
  <c r="D6" i="2" s="1"/>
  <c r="C8" i="2"/>
  <c r="F8" i="2" s="1"/>
  <c r="E8" i="2" s="1"/>
  <c r="R7" i="2"/>
  <c r="Q7" i="2"/>
  <c r="Q6" i="2" s="1"/>
  <c r="P7" i="2"/>
  <c r="K7" i="2"/>
  <c r="N7" i="2" s="1"/>
  <c r="N6" i="2" s="1"/>
  <c r="J7" i="2"/>
  <c r="M7" i="2" s="1"/>
  <c r="G7" i="2"/>
  <c r="F7" i="2"/>
  <c r="E7" i="2" s="1"/>
  <c r="D7" i="2"/>
  <c r="C7" i="2"/>
  <c r="C6" i="2" s="1"/>
  <c r="B7" i="2"/>
  <c r="J6" i="2"/>
  <c r="F6" i="1" l="1"/>
  <c r="D5" i="1"/>
  <c r="E43" i="1"/>
  <c r="E42" i="1" s="1"/>
  <c r="F42" i="1"/>
  <c r="E31" i="1"/>
  <c r="E30" i="1" s="1"/>
  <c r="F30" i="1"/>
  <c r="E19" i="1"/>
  <c r="E18" i="1" s="1"/>
  <c r="F18" i="1"/>
  <c r="L13" i="1"/>
  <c r="N12" i="1"/>
  <c r="M6" i="1"/>
  <c r="L37" i="1"/>
  <c r="L36" i="1" s="1"/>
  <c r="M36" i="1"/>
  <c r="E37" i="1"/>
  <c r="E36" i="1" s="1"/>
  <c r="F36" i="1"/>
  <c r="B30" i="1"/>
  <c r="M24" i="1"/>
  <c r="L25" i="1"/>
  <c r="L24" i="1" s="1"/>
  <c r="E25" i="1"/>
  <c r="E24" i="1" s="1"/>
  <c r="F24" i="1"/>
  <c r="F12" i="1"/>
  <c r="L6" i="1"/>
  <c r="C5" i="1"/>
  <c r="L43" i="1"/>
  <c r="L42" i="1" s="1"/>
  <c r="M42" i="1"/>
  <c r="L31" i="1"/>
  <c r="L30" i="1" s="1"/>
  <c r="M30" i="1"/>
  <c r="M18" i="1"/>
  <c r="L19" i="1"/>
  <c r="L18" i="1" s="1"/>
  <c r="E13" i="1"/>
  <c r="E12" i="1" s="1"/>
  <c r="E6" i="1"/>
  <c r="M12" i="1"/>
  <c r="L15" i="1"/>
  <c r="B6" i="1"/>
  <c r="B5" i="1" s="1"/>
  <c r="N24" i="2"/>
  <c r="E6" i="2"/>
  <c r="G12" i="2"/>
  <c r="P24" i="2"/>
  <c r="G6" i="2"/>
  <c r="P6" i="2"/>
  <c r="B12" i="2"/>
  <c r="I30" i="2"/>
  <c r="E13" i="2"/>
  <c r="I6" i="2"/>
  <c r="B6" i="2"/>
  <c r="M6" i="2"/>
  <c r="L7" i="2"/>
  <c r="L6" i="2" s="1"/>
  <c r="I12" i="2"/>
  <c r="N12" i="2"/>
  <c r="P18" i="2"/>
  <c r="G36" i="2"/>
  <c r="F38" i="2"/>
  <c r="E38" i="2" s="1"/>
  <c r="B38" i="2"/>
  <c r="G39" i="2"/>
  <c r="E39" i="2" s="1"/>
  <c r="B39" i="2"/>
  <c r="N41" i="2"/>
  <c r="L41" i="2" s="1"/>
  <c r="I41" i="2"/>
  <c r="F46" i="2"/>
  <c r="B46" i="2"/>
  <c r="K6" i="2"/>
  <c r="D12" i="2"/>
  <c r="M12" i="2"/>
  <c r="R12" i="2"/>
  <c r="P12" i="2" s="1"/>
  <c r="E17" i="2"/>
  <c r="E19" i="2"/>
  <c r="M20" i="2"/>
  <c r="L20" i="2" s="1"/>
  <c r="I20" i="2"/>
  <c r="L23" i="2"/>
  <c r="L25" i="2"/>
  <c r="M28" i="2"/>
  <c r="L28" i="2" s="1"/>
  <c r="I28" i="2"/>
  <c r="E33" i="2"/>
  <c r="K36" i="2"/>
  <c r="I36" i="2" s="1"/>
  <c r="C36" i="2"/>
  <c r="R42" i="2"/>
  <c r="F42" i="2"/>
  <c r="I7" i="2"/>
  <c r="B9" i="2"/>
  <c r="I11" i="2"/>
  <c r="B13" i="2"/>
  <c r="P14" i="2"/>
  <c r="N16" i="2"/>
  <c r="B19" i="2"/>
  <c r="F18" i="2"/>
  <c r="M19" i="2"/>
  <c r="I25" i="2"/>
  <c r="F26" i="2"/>
  <c r="E26" i="2" s="1"/>
  <c r="E24" i="2" s="1"/>
  <c r="B26" i="2"/>
  <c r="I26" i="2"/>
  <c r="B27" i="2"/>
  <c r="M27" i="2"/>
  <c r="L27" i="2" s="1"/>
  <c r="D30" i="2"/>
  <c r="B30" i="2" s="1"/>
  <c r="Q30" i="2"/>
  <c r="P30" i="2" s="1"/>
  <c r="P31" i="2"/>
  <c r="D36" i="2"/>
  <c r="N37" i="2"/>
  <c r="I37" i="2"/>
  <c r="Q36" i="2"/>
  <c r="M39" i="2"/>
  <c r="L39" i="2" s="1"/>
  <c r="C42" i="2"/>
  <c r="B42" i="2" s="1"/>
  <c r="I43" i="2"/>
  <c r="N42" i="2"/>
  <c r="G46" i="2"/>
  <c r="P47" i="2"/>
  <c r="F14" i="2"/>
  <c r="E14" i="2" s="1"/>
  <c r="B14" i="2"/>
  <c r="M40" i="2"/>
  <c r="L40" i="2" s="1"/>
  <c r="I40" i="2"/>
  <c r="P42" i="2"/>
  <c r="F6" i="2"/>
  <c r="K18" i="2"/>
  <c r="I18" i="2" s="1"/>
  <c r="F22" i="2"/>
  <c r="E22" i="2" s="1"/>
  <c r="B22" i="2"/>
  <c r="R24" i="2"/>
  <c r="B8" i="2"/>
  <c r="I10" i="2"/>
  <c r="M16" i="2"/>
  <c r="I16" i="2"/>
  <c r="I17" i="2"/>
  <c r="C18" i="2"/>
  <c r="B18" i="2" s="1"/>
  <c r="N19" i="2"/>
  <c r="N18" i="2" s="1"/>
  <c r="B20" i="2"/>
  <c r="P22" i="2"/>
  <c r="C24" i="2"/>
  <c r="J24" i="2"/>
  <c r="I24" i="2" s="1"/>
  <c r="D24" i="2"/>
  <c r="B28" i="2"/>
  <c r="E31" i="2"/>
  <c r="K30" i="2"/>
  <c r="M32" i="2"/>
  <c r="I32" i="2"/>
  <c r="I33" i="2"/>
  <c r="F34" i="2"/>
  <c r="E34" i="2" s="1"/>
  <c r="B34" i="2"/>
  <c r="G35" i="2"/>
  <c r="E35" i="2" s="1"/>
  <c r="B35" i="2"/>
  <c r="F37" i="2"/>
  <c r="R36" i="2"/>
  <c r="M42" i="2"/>
  <c r="G43" i="2"/>
  <c r="B43" i="2"/>
  <c r="M44" i="2"/>
  <c r="L44" i="2" s="1"/>
  <c r="L42" i="2" s="1"/>
  <c r="I44" i="2"/>
  <c r="I45" i="2"/>
  <c r="B47" i="2"/>
  <c r="L12" i="1" l="1"/>
  <c r="L37" i="2"/>
  <c r="L36" i="2" s="1"/>
  <c r="N36" i="2"/>
  <c r="L19" i="2"/>
  <c r="L18" i="2" s="1"/>
  <c r="M18" i="2"/>
  <c r="G30" i="2"/>
  <c r="D5" i="2"/>
  <c r="M30" i="2"/>
  <c r="L32" i="2"/>
  <c r="L30" i="2" s="1"/>
  <c r="M36" i="2"/>
  <c r="L24" i="2"/>
  <c r="E46" i="2"/>
  <c r="E37" i="2"/>
  <c r="E36" i="2" s="1"/>
  <c r="F36" i="2"/>
  <c r="L16" i="2"/>
  <c r="L12" i="2" s="1"/>
  <c r="P36" i="2"/>
  <c r="M24" i="2"/>
  <c r="F24" i="2"/>
  <c r="E18" i="2"/>
  <c r="F30" i="2"/>
  <c r="C5" i="2"/>
  <c r="E12" i="2"/>
  <c r="E43" i="2"/>
  <c r="E42" i="2" s="1"/>
  <c r="G42" i="2"/>
  <c r="E30" i="2"/>
  <c r="B24" i="2"/>
  <c r="B5" i="2" s="1"/>
  <c r="B36" i="2"/>
  <c r="F12" i="2"/>
  <c r="X7" i="1"/>
  <c r="B51" i="2" l="1"/>
  <c r="B52" i="2"/>
  <c r="T7" i="2"/>
  <c r="U7" i="2"/>
  <c r="T8" i="2"/>
  <c r="U9" i="2"/>
  <c r="U10" i="2"/>
  <c r="U11" i="2"/>
  <c r="U13" i="2"/>
  <c r="T14" i="2"/>
  <c r="U14" i="2"/>
  <c r="U15" i="2"/>
  <c r="U16" i="2"/>
  <c r="U17" i="2"/>
  <c r="T20" i="2"/>
  <c r="U20" i="2"/>
  <c r="U21" i="2"/>
  <c r="U22" i="2"/>
  <c r="U23" i="2"/>
  <c r="U25" i="2"/>
  <c r="T26" i="2"/>
  <c r="U26" i="2"/>
  <c r="U27" i="2"/>
  <c r="U28" i="2"/>
  <c r="U29" i="2"/>
  <c r="U31" i="2"/>
  <c r="T32" i="2"/>
  <c r="U32" i="2"/>
  <c r="U33" i="2"/>
  <c r="T34" i="2"/>
  <c r="U34" i="2"/>
  <c r="U35" i="2"/>
  <c r="T37" i="2"/>
  <c r="U37" i="2"/>
  <c r="U39" i="2"/>
  <c r="U40" i="2"/>
  <c r="T41" i="2"/>
  <c r="U41" i="2"/>
  <c r="U43" i="2"/>
  <c r="T44" i="2"/>
  <c r="U44" i="2"/>
  <c r="U45" i="2"/>
  <c r="S46" i="2"/>
  <c r="S47" i="2"/>
  <c r="D49" i="2"/>
  <c r="A50" i="2"/>
  <c r="B50" i="2"/>
  <c r="C50" i="2"/>
  <c r="D50" i="2"/>
  <c r="A51" i="2"/>
  <c r="A52" i="2"/>
  <c r="A53" i="2"/>
  <c r="B53" i="2"/>
  <c r="A54" i="2"/>
  <c r="S32" i="2" l="1"/>
  <c r="S20" i="2"/>
  <c r="S34" i="2"/>
  <c r="U30" i="2"/>
  <c r="S7" i="2"/>
  <c r="S41" i="2"/>
  <c r="S26" i="2"/>
  <c r="S44" i="2"/>
  <c r="U42" i="2"/>
  <c r="U19" i="2"/>
  <c r="U18" i="2" s="1"/>
  <c r="S37" i="2"/>
  <c r="T10" i="2"/>
  <c r="S10" i="2" s="1"/>
  <c r="U38" i="2"/>
  <c r="U36" i="2" s="1"/>
  <c r="T33" i="2"/>
  <c r="S33" i="2" s="1"/>
  <c r="T38" i="2"/>
  <c r="T31" i="2"/>
  <c r="X8" i="2"/>
  <c r="B54" i="2" s="1"/>
  <c r="U24" i="2"/>
  <c r="T21" i="2"/>
  <c r="S21" i="2" s="1"/>
  <c r="S14" i="2"/>
  <c r="U8" i="2"/>
  <c r="S8" i="2" s="1"/>
  <c r="T35" i="2"/>
  <c r="S35" i="2" s="1"/>
  <c r="T27" i="2"/>
  <c r="S27" i="2" s="1"/>
  <c r="U12" i="2"/>
  <c r="T9" i="2"/>
  <c r="S9" i="2" s="1"/>
  <c r="T45" i="2"/>
  <c r="S45" i="2" s="1"/>
  <c r="T43" i="2"/>
  <c r="T40" i="2"/>
  <c r="S40" i="2" s="1"/>
  <c r="T39" i="2"/>
  <c r="S39" i="2" s="1"/>
  <c r="T22" i="2"/>
  <c r="S22" i="2" s="1"/>
  <c r="T15" i="2"/>
  <c r="S15" i="2" s="1"/>
  <c r="T28" i="2"/>
  <c r="S28" i="2" s="1"/>
  <c r="T16" i="2"/>
  <c r="S16" i="2" s="1"/>
  <c r="T29" i="2"/>
  <c r="S29" i="2" s="1"/>
  <c r="T25" i="2"/>
  <c r="T23" i="2"/>
  <c r="S23" i="2" s="1"/>
  <c r="T19" i="2"/>
  <c r="T17" i="2"/>
  <c r="S17" i="2" s="1"/>
  <c r="T13" i="2"/>
  <c r="T11" i="2"/>
  <c r="S11" i="2" s="1"/>
  <c r="A54" i="1"/>
  <c r="A53" i="1"/>
  <c r="A52" i="1"/>
  <c r="A51" i="1"/>
  <c r="D50" i="1"/>
  <c r="C50" i="1"/>
  <c r="B50" i="1"/>
  <c r="A50" i="1"/>
  <c r="D49" i="1"/>
  <c r="S47" i="1"/>
  <c r="S46" i="1"/>
  <c r="U45" i="1"/>
  <c r="T45" i="1"/>
  <c r="U44" i="1"/>
  <c r="T44" i="1"/>
  <c r="U43" i="1"/>
  <c r="T43" i="1"/>
  <c r="U41" i="1"/>
  <c r="T41" i="1"/>
  <c r="U40" i="1"/>
  <c r="T40" i="1"/>
  <c r="U39" i="1"/>
  <c r="T39" i="1"/>
  <c r="U38" i="1"/>
  <c r="T38" i="1"/>
  <c r="U37" i="1"/>
  <c r="T37" i="1"/>
  <c r="U35" i="1"/>
  <c r="T35" i="1"/>
  <c r="U34" i="1"/>
  <c r="T34" i="1"/>
  <c r="U33" i="1"/>
  <c r="T33" i="1"/>
  <c r="U32" i="1"/>
  <c r="T32" i="1"/>
  <c r="U31" i="1"/>
  <c r="T31" i="1"/>
  <c r="U29" i="1"/>
  <c r="T29" i="1"/>
  <c r="U28" i="1"/>
  <c r="T28" i="1"/>
  <c r="U27" i="1"/>
  <c r="T27" i="1"/>
  <c r="U26" i="1"/>
  <c r="T26" i="1"/>
  <c r="U25" i="1"/>
  <c r="T25" i="1"/>
  <c r="U23" i="1"/>
  <c r="T23" i="1"/>
  <c r="U22" i="1"/>
  <c r="T22" i="1"/>
  <c r="U21" i="1"/>
  <c r="T21" i="1"/>
  <c r="U20" i="1"/>
  <c r="T20" i="1"/>
  <c r="U19" i="1"/>
  <c r="T19" i="1"/>
  <c r="U17" i="1"/>
  <c r="T17" i="1"/>
  <c r="U16" i="1"/>
  <c r="T16" i="1"/>
  <c r="U15" i="1"/>
  <c r="T15" i="1"/>
  <c r="U14" i="1"/>
  <c r="T14" i="1"/>
  <c r="U13" i="1"/>
  <c r="T13" i="1"/>
  <c r="U11" i="1"/>
  <c r="T11" i="1"/>
  <c r="U10" i="1"/>
  <c r="T10" i="1"/>
  <c r="U9" i="1"/>
  <c r="T9" i="1"/>
  <c r="U8" i="1"/>
  <c r="T8" i="1"/>
  <c r="U7" i="1"/>
  <c r="T7" i="1"/>
  <c r="Y5" i="1" l="1"/>
  <c r="Y6" i="1"/>
  <c r="C52" i="1" s="1"/>
  <c r="S6" i="2"/>
  <c r="S38" i="2"/>
  <c r="S36" i="2" s="1"/>
  <c r="T12" i="2"/>
  <c r="S13" i="2"/>
  <c r="S12" i="2" s="1"/>
  <c r="T18" i="2"/>
  <c r="S19" i="2"/>
  <c r="S18" i="2" s="1"/>
  <c r="T24" i="2"/>
  <c r="S25" i="2"/>
  <c r="S24" i="2" s="1"/>
  <c r="T42" i="2"/>
  <c r="S43" i="2"/>
  <c r="S42" i="2" s="1"/>
  <c r="S31" i="2"/>
  <c r="S30" i="2" s="1"/>
  <c r="T30" i="2"/>
  <c r="U6" i="2"/>
  <c r="G5" i="2" s="1"/>
  <c r="T6" i="2"/>
  <c r="T36" i="2"/>
  <c r="S27" i="1"/>
  <c r="S29" i="1"/>
  <c r="S32" i="1"/>
  <c r="Y7" i="1"/>
  <c r="T30" i="1"/>
  <c r="S35" i="1"/>
  <c r="S38" i="1"/>
  <c r="S40" i="1"/>
  <c r="S43" i="1"/>
  <c r="S37" i="1"/>
  <c r="S41" i="1"/>
  <c r="S7" i="1"/>
  <c r="S15" i="1"/>
  <c r="S20" i="1"/>
  <c r="S11" i="1"/>
  <c r="S14" i="1"/>
  <c r="S16" i="1"/>
  <c r="S19" i="1"/>
  <c r="S23" i="1"/>
  <c r="S26" i="1"/>
  <c r="S28" i="1"/>
  <c r="U30" i="1"/>
  <c r="U42" i="1"/>
  <c r="U6" i="1"/>
  <c r="S13" i="1"/>
  <c r="S17" i="1"/>
  <c r="S25" i="1"/>
  <c r="S31" i="1"/>
  <c r="S39" i="1"/>
  <c r="S44" i="1"/>
  <c r="S8" i="1"/>
  <c r="S10" i="1"/>
  <c r="S21" i="1"/>
  <c r="U24" i="1"/>
  <c r="S34" i="1"/>
  <c r="T18" i="1"/>
  <c r="U18" i="1"/>
  <c r="T42" i="1"/>
  <c r="S9" i="1"/>
  <c r="U12" i="1"/>
  <c r="S22" i="1"/>
  <c r="U36" i="1"/>
  <c r="T12" i="1"/>
  <c r="T24" i="1"/>
  <c r="S33" i="1"/>
  <c r="T36" i="1"/>
  <c r="S45" i="1"/>
  <c r="T6" i="1"/>
  <c r="F5" i="1" l="1"/>
  <c r="G5" i="1"/>
  <c r="F5" i="2"/>
  <c r="E5" i="2"/>
  <c r="C51" i="1"/>
  <c r="Y8" i="1"/>
  <c r="Y6" i="2"/>
  <c r="X6" i="1"/>
  <c r="B52" i="1" s="1"/>
  <c r="Y5" i="2"/>
  <c r="C51" i="2" s="1"/>
  <c r="X5" i="1"/>
  <c r="X8" i="1" s="1"/>
  <c r="Y7" i="2"/>
  <c r="B53" i="1"/>
  <c r="Z6" i="1"/>
  <c r="D52" i="1" s="1"/>
  <c r="C53" i="1"/>
  <c r="S36" i="1"/>
  <c r="S24" i="1"/>
  <c r="S18" i="1"/>
  <c r="S12" i="1"/>
  <c r="S42" i="1"/>
  <c r="S6" i="1"/>
  <c r="S30" i="1"/>
  <c r="E5" i="1" l="1"/>
  <c r="B54" i="1"/>
  <c r="B51" i="1"/>
  <c r="Z5" i="2"/>
  <c r="Y8" i="2"/>
  <c r="C54" i="2" s="1"/>
  <c r="Z6" i="2"/>
  <c r="D52" i="2" s="1"/>
  <c r="C52" i="2"/>
  <c r="C53" i="2"/>
  <c r="Z7" i="2"/>
  <c r="D53" i="2" s="1"/>
  <c r="Z7" i="1"/>
  <c r="D53" i="1" s="1"/>
  <c r="Z5" i="1"/>
  <c r="C54" i="1"/>
  <c r="Z8" i="2" l="1"/>
  <c r="D54" i="2" s="1"/>
  <c r="D51" i="2"/>
  <c r="D51" i="1"/>
  <c r="Z8" i="1"/>
  <c r="D54" i="1" s="1"/>
</calcChain>
</file>

<file path=xl/sharedStrings.xml><?xml version="1.0" encoding="utf-8"?>
<sst xmlns="http://schemas.openxmlformats.org/spreadsheetml/2006/main" count="114" uniqueCount="77">
  <si>
    <t>＊＊　　年齢別　　人口報告書　　＊＊</t>
    <rPh sb="4" eb="6">
      <t>ネンレイ</t>
    </rPh>
    <rPh sb="6" eb="7">
      <t>ベツ</t>
    </rPh>
    <rPh sb="9" eb="11">
      <t>ジンコウ</t>
    </rPh>
    <rPh sb="11" eb="14">
      <t>ホウコクショ</t>
    </rPh>
    <phoneticPr fontId="3"/>
  </si>
  <si>
    <t>年齢</t>
    <rPh sb="0" eb="2">
      <t>ネンレイ</t>
    </rPh>
    <phoneticPr fontId="3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</si>
  <si>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</si>
  <si>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</si>
  <si>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</si>
  <si>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</si>
  <si>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</si>
  <si>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</si>
  <si>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前月</t>
    <rPh sb="0" eb="2">
      <t>ゼンゲツ</t>
    </rPh>
    <phoneticPr fontId="2"/>
  </si>
  <si>
    <t>当月</t>
    <rPh sb="0" eb="2">
      <t>トウゲツ</t>
    </rPh>
    <phoneticPr fontId="2"/>
  </si>
  <si>
    <t>前月比</t>
    <rPh sb="0" eb="3">
      <t>ゼンゲツヒ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</si>
  <si>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</si>
  <si>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</si>
  <si>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</si>
  <si>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</si>
  <si>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</si>
  <si>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</si>
  <si>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</si>
  <si>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</si>
  <si>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現在</t>
    <phoneticPr fontId="3"/>
  </si>
  <si>
    <t>年齢</t>
    <phoneticPr fontId="3"/>
  </si>
  <si>
    <t>総数　</t>
    <phoneticPr fontId="3"/>
  </si>
  <si>
    <t>男</t>
    <phoneticPr fontId="3"/>
  </si>
  <si>
    <t>女</t>
    <phoneticPr fontId="3"/>
  </si>
  <si>
    <t>Women</t>
    <phoneticPr fontId="3"/>
  </si>
  <si>
    <t>年齢　</t>
    <phoneticPr fontId="3"/>
  </si>
  <si>
    <t>総数</t>
    <phoneticPr fontId="3"/>
  </si>
  <si>
    <t>0- 4</t>
    <phoneticPr fontId="3"/>
  </si>
  <si>
    <t xml:space="preserve"> 5- 9</t>
    <phoneticPr fontId="3"/>
  </si>
  <si>
    <t xml:space="preserve"> 10- 14</t>
    <phoneticPr fontId="3"/>
  </si>
  <si>
    <t xml:space="preserve"> 15- 19</t>
    <phoneticPr fontId="3"/>
  </si>
  <si>
    <t xml:space="preserve"> 20- 24</t>
    <phoneticPr fontId="3"/>
  </si>
  <si>
    <t xml:space="preserve"> 25- 29</t>
    <phoneticPr fontId="3"/>
  </si>
  <si>
    <t xml:space="preserve"> 30- 34</t>
    <phoneticPr fontId="3"/>
  </si>
  <si>
    <t xml:space="preserve"> 40- 44</t>
    <phoneticPr fontId="3"/>
  </si>
  <si>
    <t xml:space="preserve"> 75- 79</t>
    <phoneticPr fontId="3"/>
  </si>
  <si>
    <t xml:space="preserve"> 85- 89</t>
    <phoneticPr fontId="3"/>
  </si>
  <si>
    <t xml:space="preserve"> 55- 59</t>
    <phoneticPr fontId="3"/>
  </si>
  <si>
    <t xml:space="preserve"> 60- 64</t>
    <phoneticPr fontId="3"/>
  </si>
  <si>
    <t xml:space="preserve"> 35- 39</t>
    <phoneticPr fontId="3"/>
  </si>
  <si>
    <t xml:space="preserve"> 70- 74</t>
    <phoneticPr fontId="3"/>
  </si>
  <si>
    <t xml:space="preserve"> 45- 49</t>
    <phoneticPr fontId="3"/>
  </si>
  <si>
    <t xml:space="preserve"> 80- 84</t>
    <phoneticPr fontId="3"/>
  </si>
  <si>
    <t xml:space="preserve"> 50- 54</t>
    <phoneticPr fontId="3"/>
  </si>
  <si>
    <t xml:space="preserve"> 90- 94</t>
    <phoneticPr fontId="3"/>
  </si>
  <si>
    <t xml:space="preserve"> 95- 99</t>
    <phoneticPr fontId="3"/>
  </si>
  <si>
    <t>ｿﾚｲｼﾞｮｳ</t>
    <phoneticPr fontId="3"/>
  </si>
  <si>
    <t>ﾌｼｮｳ</t>
    <phoneticPr fontId="3"/>
  </si>
  <si>
    <t xml:space="preserve"> 65- 69</t>
    <phoneticPr fontId="3"/>
  </si>
  <si>
    <t>総数　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</si>
  <si>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</si>
  <si>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</si>
  <si>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Total</t>
    <phoneticPr fontId="3"/>
  </si>
  <si>
    <t>Men</t>
    <phoneticPr fontId="3"/>
  </si>
  <si>
    <t>Women</t>
    <phoneticPr fontId="3"/>
  </si>
  <si>
    <t>年齢　</t>
    <rPh sb="0" eb="2">
      <t>ネンレイ</t>
    </rPh>
    <phoneticPr fontId="3"/>
  </si>
  <si>
    <t>総数</t>
    <rPh sb="0" eb="2">
      <t>ソウスウ</t>
    </rPh>
    <phoneticPr fontId="3"/>
  </si>
  <si>
    <t>0- 4</t>
    <phoneticPr fontId="3"/>
  </si>
  <si>
    <t xml:space="preserve"> 100-</t>
    <phoneticPr fontId="3"/>
  </si>
  <si>
    <t>令和２年2月１日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</si>
  <si>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令和２年3月１日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</si>
  <si>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 xml:space="preserve"> 35- 39</t>
    <phoneticPr fontId="3"/>
  </si>
  <si>
    <t xml:space="preserve"> 70- 74</t>
    <phoneticPr fontId="3"/>
  </si>
  <si>
    <t xml:space="preserve"> 40- 44</t>
    <phoneticPr fontId="3"/>
  </si>
  <si>
    <t xml:space="preserve"> 75- 79</t>
    <phoneticPr fontId="3"/>
  </si>
  <si>
    <t xml:space="preserve"> 45- 49</t>
    <phoneticPr fontId="3"/>
  </si>
  <si>
    <t xml:space="preserve"> 80- 84</t>
    <phoneticPr fontId="3"/>
  </si>
  <si>
    <t xml:space="preserve"> 50- 54</t>
    <phoneticPr fontId="3"/>
  </si>
  <si>
    <t xml:space="preserve"> 85- 89</t>
    <phoneticPr fontId="3"/>
  </si>
  <si>
    <t xml:space="preserve"> 55- 59</t>
    <phoneticPr fontId="3"/>
  </si>
  <si>
    <t xml:space="preserve"> 90- 94</t>
    <phoneticPr fontId="3"/>
  </si>
  <si>
    <t xml:space="preserve"> 60- 64</t>
    <phoneticPr fontId="3"/>
  </si>
  <si>
    <t xml:space="preserve"> 95- 99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</si>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</sst>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9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Tahoma"/>
      <family val="2"/>
    </font>
    <font>
      <sz val="9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4" fillId="3" borderId="2" xfId="1" applyFont="1" applyFill="1" applyBorder="1">
      <alignment vertical="center"/>
    </xf>
    <xf numFmtId="0" fontId="4" fillId="4" borderId="2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6" fillId="4" borderId="2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4" borderId="2" xfId="1" applyFont="1" applyFill="1" applyBorder="1" applyProtection="1">
      <alignment vertical="center"/>
      <protection locked="0"/>
    </xf>
    <xf numFmtId="0" fontId="6" fillId="5" borderId="2" xfId="1" applyFont="1" applyFill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4066;&#27665;&#29983;&#27963;&#37096;\&#24066;&#27665;&#35506;\&#20303;&#27665;&#35352;&#37682;&#20418;\&#26376;&#22577;&#12539;&#24180;&#22577;&#38306;&#20418;\&#26376;&#22577;\ACROCITY&#26376;&#22577;&#12539;&#32113;&#35336;&#36039;&#26009;\20200203&#24066;&#27665;&#35506;\02_&#24180;&#40802;&#210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4066;&#27665;&#29983;&#27963;&#37096;\&#24066;&#27665;&#35506;\&#20303;&#27665;&#35352;&#37682;&#20418;\&#26376;&#22577;&#12539;&#24180;&#22577;&#38306;&#20418;\&#26376;&#22577;\ACROCITY&#26376;&#22577;&#12539;&#32113;&#35336;&#36039;&#26009;\20200302&#24066;&#27665;&#35506;\02_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_日本人"/>
      <sheetName val="入力用_外国人"/>
      <sheetName val="入力用_日本人＋外国人"/>
      <sheetName val="入力用_基準日"/>
      <sheetName val="★日本人＋外国人"/>
      <sheetName val="★日本人"/>
      <sheetName val="★外国人"/>
      <sheetName val="20150901_日本人"/>
      <sheetName val="20150901_外国人"/>
      <sheetName val="20150901_日本人＋外国人"/>
      <sheetName val="20151001_日本人"/>
      <sheetName val="20151001_外国人"/>
      <sheetName val="20151001_日本人＋外国人"/>
      <sheetName val="20151101_日本人"/>
      <sheetName val="20151101_外国人"/>
      <sheetName val="20151101_日本人＋外国人"/>
      <sheetName val="20151201_日本人"/>
      <sheetName val="20151201_外国人"/>
      <sheetName val="20151201_日本人＋外国人"/>
      <sheetName val="20160101_日本人"/>
      <sheetName val="20160101_外国人"/>
      <sheetName val="20160101_日本人＋外国人"/>
      <sheetName val="20160201_日本人"/>
      <sheetName val="20160201_外国人"/>
      <sheetName val="20160201_日本人＋外国人"/>
      <sheetName val="20160301_日本人"/>
      <sheetName val="20160301_外国人"/>
      <sheetName val="20160301_日本人＋外国人"/>
      <sheetName val="20160401_日本人"/>
      <sheetName val="20160401_外国人"/>
      <sheetName val="20160401_日本人＋外国人"/>
      <sheetName val="20160501_日本人"/>
      <sheetName val="20160501_外国人"/>
      <sheetName val="20160501_日本人＋外国人"/>
      <sheetName val="20160601_日本人"/>
      <sheetName val="20160601_外国人"/>
      <sheetName val="20160601_日本人＋外国人"/>
      <sheetName val="20160701_日本人"/>
      <sheetName val="20160701_外国人"/>
      <sheetName val="20160701_日本人＋外国人"/>
      <sheetName val="20160801_日本人"/>
      <sheetName val="20160801_外国人"/>
      <sheetName val="20160801_日本人＋外国人"/>
      <sheetName val="20160901_日本人"/>
      <sheetName val="20160901_外国人"/>
      <sheetName val="20160901_日本人＋外国人"/>
      <sheetName val="20161001_日本人"/>
      <sheetName val="20161001_外国人"/>
      <sheetName val="20161001_日本人＋外国人"/>
      <sheetName val="20161101_日本人"/>
      <sheetName val="20161101_外国人"/>
      <sheetName val="20161101_日本人＋外国人"/>
      <sheetName val="20161201_日本人"/>
      <sheetName val="20161201_外国人"/>
      <sheetName val="20161201_日本人＋外国人"/>
      <sheetName val="20170101_日本人"/>
      <sheetName val="20170101_外国人"/>
      <sheetName val="20170101_日本人＋外国人"/>
      <sheetName val="20170201_日本人"/>
      <sheetName val="20170201_外国人"/>
      <sheetName val="20170201_日本人＋外国人"/>
      <sheetName val="20170301_日本人"/>
      <sheetName val="20170301_外国人"/>
      <sheetName val="20170301_日本人＋外国人"/>
      <sheetName val="20170401_日本人"/>
      <sheetName val="20170401_外国人"/>
      <sheetName val="20170401_日本人＋外国人"/>
      <sheetName val="20170501_日本人"/>
      <sheetName val="20170501_外国人"/>
      <sheetName val="20170501_日本人＋外国人"/>
      <sheetName val="20170601_日本人"/>
      <sheetName val="20170601_外国人"/>
      <sheetName val="20170601_日本人＋外国人"/>
      <sheetName val="20170701_日本人"/>
      <sheetName val="20170701_外国人"/>
      <sheetName val="20170701_日本人＋外国人"/>
      <sheetName val="20170801_日本人"/>
      <sheetName val="20170801_外国人"/>
      <sheetName val="20170801_日本人＋外国人"/>
      <sheetName val="20170901_日本人"/>
      <sheetName val="20170901_外国人"/>
      <sheetName val="20170901_日本人＋外国人"/>
      <sheetName val="20171001_日本人"/>
      <sheetName val="20171001_外国人"/>
      <sheetName val="20171001_日本人＋外国人"/>
      <sheetName val="20171101_日本人"/>
      <sheetName val="20171101_外国人"/>
      <sheetName val="20171101_日本人＋外国人"/>
      <sheetName val="20171201_日本人"/>
      <sheetName val="20171201_外国人"/>
      <sheetName val="20171201_日本人＋外国人"/>
      <sheetName val="20180101_日本人"/>
      <sheetName val="20180101_外国人"/>
      <sheetName val="20180101_日本人＋外国人"/>
      <sheetName val="20180201_日本人"/>
      <sheetName val="20180201_外国人"/>
      <sheetName val="20180201_日本人＋外国人"/>
      <sheetName val="20180301_日本人"/>
      <sheetName val="20180301_外国人"/>
      <sheetName val="20180301_日本人＋外国人"/>
      <sheetName val="20180401_日本人"/>
      <sheetName val="20180401_外国人"/>
      <sheetName val="20180401_日本人＋外国人"/>
      <sheetName val="20180501_日本人"/>
      <sheetName val="20180501_外国人"/>
      <sheetName val="20180501_日本人＋外国人"/>
      <sheetName val="20180601_日本人"/>
      <sheetName val="20180601_外国人"/>
      <sheetName val="20180601_日本人＋外国人"/>
      <sheetName val="20180701_日本人"/>
      <sheetName val="20180701_外国人"/>
      <sheetName val="20180701_日本人＋外国人"/>
      <sheetName val="20180801_日本人"/>
      <sheetName val="20180801_外国人"/>
      <sheetName val="20180801_日本人＋外国人"/>
      <sheetName val="20180901_日本人"/>
      <sheetName val="20180901_外国人"/>
      <sheetName val="20180901_日本人＋外国人"/>
      <sheetName val="20181001_日本人"/>
      <sheetName val="20181001_外国人"/>
      <sheetName val="20181001_日本人＋外国人"/>
      <sheetName val="20181101_日本人"/>
      <sheetName val="20181101_外国人"/>
      <sheetName val="20181101_日本人＋外国人"/>
      <sheetName val="20181201_日本人"/>
      <sheetName val="20181201_外国人"/>
      <sheetName val="20181201_日本人＋外国人"/>
      <sheetName val="20190101_日本人"/>
      <sheetName val="20190101_外国人"/>
      <sheetName val="20190101_日本人＋外国人"/>
      <sheetName val="20190201_日本人"/>
      <sheetName val="20190201_外国人"/>
      <sheetName val="20190201_日本人＋外国人"/>
      <sheetName val="20190301_日本人"/>
      <sheetName val="20190301_外国人"/>
      <sheetName val="20190301_日本人＋外国人"/>
      <sheetName val="20190401_日本人"/>
      <sheetName val="20190401_外国人"/>
      <sheetName val="20190401_日本人＋外国人"/>
      <sheetName val="20190501_日本人"/>
      <sheetName val="20190501_外国人"/>
      <sheetName val="20190501_日本人＋外国人"/>
      <sheetName val="20190601_日本人"/>
      <sheetName val="20190601_外国人"/>
      <sheetName val="20190601_日本人＋外国人"/>
      <sheetName val="20190701_日本人"/>
      <sheetName val="20190701_外国人"/>
      <sheetName val="20190701_日本人＋外国人"/>
      <sheetName val="20190801_日本人"/>
      <sheetName val="20190801_外国人"/>
      <sheetName val="20190801_日本人＋外国人"/>
      <sheetName val="20190901_日本人"/>
      <sheetName val="20190901_外国人"/>
      <sheetName val="20190901_日本人＋外国人"/>
      <sheetName val="20191001_日本人"/>
      <sheetName val="20191001_外国人"/>
      <sheetName val="20191001_日本人＋外国人"/>
      <sheetName val="20191101_日本人"/>
      <sheetName val="20191101_外国人"/>
      <sheetName val="20191101_日本人＋外国人"/>
      <sheetName val="20191201_日本人"/>
      <sheetName val="20191201_外国人"/>
      <sheetName val="20191201_日本人＋外国人"/>
      <sheetName val="20200101_日本人"/>
      <sheetName val="20200101_外国人"/>
      <sheetName val="20200101_日本人＋外国人"/>
      <sheetName val="20200201_日本人"/>
      <sheetName val="20200201_外国人"/>
      <sheetName val="20200201_日本人＋外国人"/>
    </sheetNames>
    <sheetDataSet>
      <sheetData sheetId="0">
        <row r="2">
          <cell r="C2">
            <v>333</v>
          </cell>
        </row>
      </sheetData>
      <sheetData sheetId="1">
        <row r="2">
          <cell r="C2">
            <v>3</v>
          </cell>
        </row>
      </sheetData>
      <sheetData sheetId="2"/>
      <sheetData sheetId="3"/>
      <sheetData sheetId="4"/>
      <sheetData sheetId="5">
        <row r="7">
          <cell r="C7">
            <v>333</v>
          </cell>
          <cell r="D7">
            <v>347</v>
          </cell>
          <cell r="J7">
            <v>585</v>
          </cell>
          <cell r="K7">
            <v>599</v>
          </cell>
          <cell r="Q7">
            <v>533</v>
          </cell>
          <cell r="R7">
            <v>559</v>
          </cell>
        </row>
        <row r="8">
          <cell r="C8">
            <v>357</v>
          </cell>
          <cell r="D8">
            <v>316</v>
          </cell>
          <cell r="J8">
            <v>571</v>
          </cell>
          <cell r="K8">
            <v>565</v>
          </cell>
          <cell r="Q8">
            <v>511</v>
          </cell>
          <cell r="R8">
            <v>555</v>
          </cell>
        </row>
        <row r="9">
          <cell r="C9">
            <v>387</v>
          </cell>
          <cell r="D9">
            <v>343</v>
          </cell>
          <cell r="J9">
            <v>571</v>
          </cell>
          <cell r="K9">
            <v>625</v>
          </cell>
          <cell r="Q9">
            <v>498</v>
          </cell>
          <cell r="R9">
            <v>573</v>
          </cell>
        </row>
        <row r="10">
          <cell r="C10">
            <v>376</v>
          </cell>
          <cell r="D10">
            <v>341</v>
          </cell>
          <cell r="J10">
            <v>574</v>
          </cell>
          <cell r="K10">
            <v>595</v>
          </cell>
          <cell r="Q10">
            <v>394</v>
          </cell>
          <cell r="R10">
            <v>451</v>
          </cell>
        </row>
        <row r="11">
          <cell r="C11">
            <v>381</v>
          </cell>
          <cell r="D11">
            <v>341</v>
          </cell>
          <cell r="J11">
            <v>597</v>
          </cell>
          <cell r="K11">
            <v>592</v>
          </cell>
          <cell r="Q11">
            <v>306</v>
          </cell>
          <cell r="R11">
            <v>376</v>
          </cell>
        </row>
        <row r="13">
          <cell r="C13">
            <v>346</v>
          </cell>
          <cell r="D13">
            <v>367</v>
          </cell>
          <cell r="J13">
            <v>633</v>
          </cell>
          <cell r="K13">
            <v>606</v>
          </cell>
          <cell r="Q13">
            <v>351</v>
          </cell>
          <cell r="R13">
            <v>464</v>
          </cell>
        </row>
        <row r="14">
          <cell r="C14">
            <v>344</v>
          </cell>
          <cell r="D14">
            <v>327</v>
          </cell>
          <cell r="J14">
            <v>624</v>
          </cell>
          <cell r="K14">
            <v>596</v>
          </cell>
          <cell r="Q14">
            <v>375</v>
          </cell>
          <cell r="R14">
            <v>523</v>
          </cell>
        </row>
        <row r="15">
          <cell r="C15">
            <v>360</v>
          </cell>
          <cell r="D15">
            <v>313</v>
          </cell>
          <cell r="J15">
            <v>676</v>
          </cell>
          <cell r="K15">
            <v>598</v>
          </cell>
          <cell r="Q15">
            <v>346</v>
          </cell>
          <cell r="R15">
            <v>508</v>
          </cell>
        </row>
        <row r="16">
          <cell r="C16">
            <v>302</v>
          </cell>
          <cell r="D16">
            <v>329</v>
          </cell>
          <cell r="J16">
            <v>640</v>
          </cell>
          <cell r="K16">
            <v>653</v>
          </cell>
          <cell r="Q16">
            <v>350</v>
          </cell>
          <cell r="R16">
            <v>493</v>
          </cell>
        </row>
        <row r="17">
          <cell r="C17">
            <v>319</v>
          </cell>
          <cell r="D17">
            <v>301</v>
          </cell>
          <cell r="J17">
            <v>611</v>
          </cell>
          <cell r="K17">
            <v>599</v>
          </cell>
          <cell r="Q17">
            <v>329</v>
          </cell>
          <cell r="R17">
            <v>453</v>
          </cell>
        </row>
        <row r="19">
          <cell r="C19">
            <v>306</v>
          </cell>
          <cell r="D19">
            <v>272</v>
          </cell>
          <cell r="J19">
            <v>663</v>
          </cell>
          <cell r="K19">
            <v>669</v>
          </cell>
          <cell r="Q19">
            <v>292</v>
          </cell>
          <cell r="R19">
            <v>389</v>
          </cell>
        </row>
        <row r="20">
          <cell r="C20">
            <v>329</v>
          </cell>
          <cell r="D20">
            <v>288</v>
          </cell>
          <cell r="J20">
            <v>644</v>
          </cell>
          <cell r="K20">
            <v>660</v>
          </cell>
          <cell r="Q20">
            <v>254</v>
          </cell>
          <cell r="R20">
            <v>390</v>
          </cell>
        </row>
        <row r="21">
          <cell r="C21">
            <v>316</v>
          </cell>
          <cell r="D21">
            <v>293</v>
          </cell>
          <cell r="J21">
            <v>729</v>
          </cell>
          <cell r="K21">
            <v>680</v>
          </cell>
          <cell r="Q21">
            <v>262</v>
          </cell>
          <cell r="R21">
            <v>390</v>
          </cell>
        </row>
        <row r="22">
          <cell r="C22">
            <v>292</v>
          </cell>
          <cell r="D22">
            <v>289</v>
          </cell>
          <cell r="J22">
            <v>664</v>
          </cell>
          <cell r="K22">
            <v>654</v>
          </cell>
          <cell r="Q22">
            <v>247</v>
          </cell>
          <cell r="R22">
            <v>394</v>
          </cell>
        </row>
        <row r="23">
          <cell r="C23">
            <v>295</v>
          </cell>
          <cell r="D23">
            <v>269</v>
          </cell>
          <cell r="J23">
            <v>652</v>
          </cell>
          <cell r="K23">
            <v>709</v>
          </cell>
          <cell r="Q23">
            <v>257</v>
          </cell>
          <cell r="R23">
            <v>411</v>
          </cell>
        </row>
        <row r="25">
          <cell r="C25">
            <v>302</v>
          </cell>
          <cell r="D25">
            <v>318</v>
          </cell>
          <cell r="J25">
            <v>675</v>
          </cell>
          <cell r="K25">
            <v>660</v>
          </cell>
          <cell r="Q25">
            <v>219</v>
          </cell>
          <cell r="R25">
            <v>360</v>
          </cell>
        </row>
        <row r="26">
          <cell r="C26">
            <v>324</v>
          </cell>
          <cell r="D26">
            <v>305</v>
          </cell>
          <cell r="J26">
            <v>721</v>
          </cell>
          <cell r="K26">
            <v>657</v>
          </cell>
          <cell r="Q26">
            <v>188</v>
          </cell>
          <cell r="R26">
            <v>308</v>
          </cell>
        </row>
        <row r="27">
          <cell r="C27">
            <v>306</v>
          </cell>
          <cell r="D27">
            <v>284</v>
          </cell>
          <cell r="J27">
            <v>717</v>
          </cell>
          <cell r="K27">
            <v>684</v>
          </cell>
          <cell r="Q27">
            <v>188</v>
          </cell>
          <cell r="R27">
            <v>294</v>
          </cell>
        </row>
        <row r="28">
          <cell r="C28">
            <v>331</v>
          </cell>
          <cell r="D28">
            <v>302</v>
          </cell>
          <cell r="J28">
            <v>543</v>
          </cell>
          <cell r="K28">
            <v>490</v>
          </cell>
          <cell r="Q28">
            <v>144</v>
          </cell>
          <cell r="R28">
            <v>262</v>
          </cell>
        </row>
        <row r="29">
          <cell r="C29">
            <v>369</v>
          </cell>
          <cell r="D29">
            <v>326</v>
          </cell>
          <cell r="J29">
            <v>674</v>
          </cell>
          <cell r="K29">
            <v>596</v>
          </cell>
          <cell r="Q29">
            <v>93</v>
          </cell>
          <cell r="R29">
            <v>216</v>
          </cell>
        </row>
        <row r="31">
          <cell r="C31">
            <v>389</v>
          </cell>
          <cell r="D31">
            <v>346</v>
          </cell>
          <cell r="J31">
            <v>667</v>
          </cell>
          <cell r="K31">
            <v>537</v>
          </cell>
          <cell r="Q31">
            <v>78</v>
          </cell>
          <cell r="R31">
            <v>190</v>
          </cell>
        </row>
        <row r="32">
          <cell r="C32">
            <v>452</v>
          </cell>
          <cell r="D32">
            <v>458</v>
          </cell>
          <cell r="J32">
            <v>566</v>
          </cell>
          <cell r="K32">
            <v>502</v>
          </cell>
          <cell r="Q32">
            <v>86</v>
          </cell>
          <cell r="R32">
            <v>167</v>
          </cell>
        </row>
        <row r="33">
          <cell r="C33">
            <v>449</v>
          </cell>
          <cell r="D33">
            <v>456</v>
          </cell>
          <cell r="J33">
            <v>485</v>
          </cell>
          <cell r="K33">
            <v>478</v>
          </cell>
          <cell r="Q33">
            <v>56</v>
          </cell>
          <cell r="R33">
            <v>136</v>
          </cell>
        </row>
        <row r="34">
          <cell r="C34">
            <v>442</v>
          </cell>
          <cell r="D34">
            <v>556</v>
          </cell>
          <cell r="J34">
            <v>468</v>
          </cell>
          <cell r="K34">
            <v>443</v>
          </cell>
          <cell r="Q34">
            <v>52</v>
          </cell>
          <cell r="R34">
            <v>110</v>
          </cell>
        </row>
        <row r="35">
          <cell r="C35">
            <v>457</v>
          </cell>
          <cell r="D35">
            <v>508</v>
          </cell>
          <cell r="J35">
            <v>492</v>
          </cell>
          <cell r="K35">
            <v>492</v>
          </cell>
          <cell r="Q35">
            <v>31</v>
          </cell>
          <cell r="R35">
            <v>82</v>
          </cell>
        </row>
        <row r="37">
          <cell r="C37">
            <v>489</v>
          </cell>
          <cell r="D37">
            <v>539</v>
          </cell>
          <cell r="J37">
            <v>458</v>
          </cell>
          <cell r="K37">
            <v>452</v>
          </cell>
          <cell r="Q37">
            <v>27</v>
          </cell>
          <cell r="R37">
            <v>66</v>
          </cell>
        </row>
        <row r="38">
          <cell r="C38">
            <v>486</v>
          </cell>
          <cell r="D38">
            <v>522</v>
          </cell>
          <cell r="J38">
            <v>449</v>
          </cell>
          <cell r="K38">
            <v>443</v>
          </cell>
          <cell r="Q38">
            <v>14</v>
          </cell>
          <cell r="R38">
            <v>51</v>
          </cell>
        </row>
        <row r="39">
          <cell r="C39">
            <v>430</v>
          </cell>
          <cell r="D39">
            <v>513</v>
          </cell>
          <cell r="J39">
            <v>378</v>
          </cell>
          <cell r="K39">
            <v>383</v>
          </cell>
          <cell r="Q39">
            <v>10</v>
          </cell>
          <cell r="R39">
            <v>27</v>
          </cell>
        </row>
        <row r="40">
          <cell r="C40">
            <v>466</v>
          </cell>
          <cell r="D40">
            <v>514</v>
          </cell>
          <cell r="J40">
            <v>429</v>
          </cell>
          <cell r="K40">
            <v>408</v>
          </cell>
          <cell r="Q40">
            <v>8</v>
          </cell>
          <cell r="R40">
            <v>29</v>
          </cell>
        </row>
        <row r="41">
          <cell r="C41">
            <v>444</v>
          </cell>
          <cell r="D41">
            <v>506</v>
          </cell>
          <cell r="J41">
            <v>407</v>
          </cell>
          <cell r="K41">
            <v>381</v>
          </cell>
          <cell r="Q41">
            <v>6</v>
          </cell>
          <cell r="R41">
            <v>14</v>
          </cell>
        </row>
        <row r="43">
          <cell r="C43">
            <v>478</v>
          </cell>
          <cell r="D43">
            <v>500</v>
          </cell>
          <cell r="J43">
            <v>403</v>
          </cell>
          <cell r="K43">
            <v>399</v>
          </cell>
          <cell r="Q43">
            <v>1</v>
          </cell>
          <cell r="R43">
            <v>9</v>
          </cell>
        </row>
        <row r="44">
          <cell r="C44">
            <v>479</v>
          </cell>
          <cell r="D44">
            <v>495</v>
          </cell>
          <cell r="J44">
            <v>380</v>
          </cell>
          <cell r="K44">
            <v>382</v>
          </cell>
          <cell r="Q44">
            <v>1</v>
          </cell>
          <cell r="R44">
            <v>6</v>
          </cell>
        </row>
        <row r="45">
          <cell r="C45">
            <v>480</v>
          </cell>
          <cell r="D45">
            <v>501</v>
          </cell>
          <cell r="J45">
            <v>415</v>
          </cell>
          <cell r="K45">
            <v>403</v>
          </cell>
          <cell r="Q45">
            <v>0</v>
          </cell>
          <cell r="R45">
            <v>5</v>
          </cell>
        </row>
        <row r="46">
          <cell r="C46">
            <v>499</v>
          </cell>
          <cell r="D46">
            <v>557</v>
          </cell>
          <cell r="J46">
            <v>383</v>
          </cell>
          <cell r="K46">
            <v>408</v>
          </cell>
          <cell r="Q46">
            <v>2</v>
          </cell>
          <cell r="R46">
            <v>8</v>
          </cell>
        </row>
        <row r="47">
          <cell r="C47">
            <v>496</v>
          </cell>
          <cell r="D47">
            <v>549</v>
          </cell>
          <cell r="J47">
            <v>448</v>
          </cell>
          <cell r="K47">
            <v>484</v>
          </cell>
          <cell r="Q47">
            <v>0</v>
          </cell>
          <cell r="R47">
            <v>0</v>
          </cell>
        </row>
      </sheetData>
      <sheetData sheetId="6">
        <row r="7">
          <cell r="C7">
            <v>3</v>
          </cell>
          <cell r="D7">
            <v>5</v>
          </cell>
          <cell r="J7">
            <v>12</v>
          </cell>
          <cell r="K7">
            <v>20</v>
          </cell>
          <cell r="Q7">
            <v>3</v>
          </cell>
          <cell r="R7">
            <v>4</v>
          </cell>
        </row>
        <row r="8">
          <cell r="C8">
            <v>1</v>
          </cell>
          <cell r="D8">
            <v>2</v>
          </cell>
          <cell r="J8">
            <v>16</v>
          </cell>
          <cell r="K8">
            <v>14</v>
          </cell>
          <cell r="Q8">
            <v>5</v>
          </cell>
          <cell r="R8">
            <v>3</v>
          </cell>
        </row>
        <row r="9">
          <cell r="C9">
            <v>6</v>
          </cell>
          <cell r="D9">
            <v>1</v>
          </cell>
          <cell r="J9">
            <v>19</v>
          </cell>
          <cell r="K9">
            <v>20</v>
          </cell>
          <cell r="Q9">
            <v>1</v>
          </cell>
          <cell r="R9">
            <v>5</v>
          </cell>
        </row>
        <row r="10">
          <cell r="C10">
            <v>9</v>
          </cell>
          <cell r="D10">
            <v>4</v>
          </cell>
          <cell r="J10">
            <v>16</v>
          </cell>
          <cell r="K10">
            <v>15</v>
          </cell>
          <cell r="Q10">
            <v>2</v>
          </cell>
          <cell r="R10">
            <v>1</v>
          </cell>
        </row>
        <row r="11">
          <cell r="C11">
            <v>0</v>
          </cell>
          <cell r="D11">
            <v>1</v>
          </cell>
          <cell r="J11">
            <v>11</v>
          </cell>
          <cell r="K11">
            <v>15</v>
          </cell>
          <cell r="Q11">
            <v>4</v>
          </cell>
          <cell r="R11">
            <v>3</v>
          </cell>
        </row>
        <row r="13">
          <cell r="C13">
            <v>6</v>
          </cell>
          <cell r="D13">
            <v>5</v>
          </cell>
          <cell r="J13">
            <v>20</v>
          </cell>
          <cell r="K13">
            <v>15</v>
          </cell>
          <cell r="Q13">
            <v>1</v>
          </cell>
          <cell r="R13">
            <v>1</v>
          </cell>
        </row>
        <row r="14">
          <cell r="C14">
            <v>6</v>
          </cell>
          <cell r="D14">
            <v>3</v>
          </cell>
          <cell r="J14">
            <v>8</v>
          </cell>
          <cell r="K14">
            <v>13</v>
          </cell>
          <cell r="Q14">
            <v>1</v>
          </cell>
          <cell r="R14">
            <v>0</v>
          </cell>
        </row>
        <row r="15">
          <cell r="C15">
            <v>2</v>
          </cell>
          <cell r="D15">
            <v>1</v>
          </cell>
          <cell r="J15">
            <v>14</v>
          </cell>
          <cell r="K15">
            <v>19</v>
          </cell>
          <cell r="Q15">
            <v>1</v>
          </cell>
          <cell r="R15">
            <v>1</v>
          </cell>
        </row>
        <row r="16">
          <cell r="C16">
            <v>4</v>
          </cell>
          <cell r="D16">
            <v>4</v>
          </cell>
          <cell r="J16">
            <v>12</v>
          </cell>
          <cell r="K16">
            <v>15</v>
          </cell>
          <cell r="Q16">
            <v>1</v>
          </cell>
          <cell r="R16">
            <v>1</v>
          </cell>
        </row>
        <row r="17">
          <cell r="C17">
            <v>1</v>
          </cell>
          <cell r="D17">
            <v>2</v>
          </cell>
          <cell r="J17">
            <v>10</v>
          </cell>
          <cell r="K17">
            <v>11</v>
          </cell>
          <cell r="Q17">
            <v>0</v>
          </cell>
          <cell r="R17">
            <v>0</v>
          </cell>
        </row>
        <row r="19">
          <cell r="C19">
            <v>3</v>
          </cell>
          <cell r="D19">
            <v>3</v>
          </cell>
          <cell r="J19">
            <v>10</v>
          </cell>
          <cell r="K19">
            <v>10</v>
          </cell>
          <cell r="Q19">
            <v>0</v>
          </cell>
          <cell r="R19">
            <v>0</v>
          </cell>
        </row>
        <row r="20">
          <cell r="C20">
            <v>4</v>
          </cell>
          <cell r="D20">
            <v>2</v>
          </cell>
          <cell r="J20">
            <v>9</v>
          </cell>
          <cell r="K20">
            <v>19</v>
          </cell>
          <cell r="Q20">
            <v>1</v>
          </cell>
          <cell r="R20">
            <v>0</v>
          </cell>
        </row>
        <row r="21">
          <cell r="C21">
            <v>1</v>
          </cell>
          <cell r="D21">
            <v>7</v>
          </cell>
          <cell r="J21">
            <v>12</v>
          </cell>
          <cell r="K21">
            <v>13</v>
          </cell>
          <cell r="Q21">
            <v>0</v>
          </cell>
          <cell r="R21">
            <v>0</v>
          </cell>
        </row>
        <row r="22">
          <cell r="C22">
            <v>4</v>
          </cell>
          <cell r="D22">
            <v>1</v>
          </cell>
          <cell r="J22">
            <v>13</v>
          </cell>
          <cell r="K22">
            <v>9</v>
          </cell>
          <cell r="Q22">
            <v>0</v>
          </cell>
          <cell r="R22">
            <v>2</v>
          </cell>
        </row>
        <row r="23">
          <cell r="C23">
            <v>1</v>
          </cell>
          <cell r="D23">
            <v>3</v>
          </cell>
          <cell r="J23">
            <v>5</v>
          </cell>
          <cell r="K23">
            <v>9</v>
          </cell>
          <cell r="Q23">
            <v>0</v>
          </cell>
          <cell r="R23">
            <v>0</v>
          </cell>
        </row>
        <row r="25">
          <cell r="C25">
            <v>0</v>
          </cell>
          <cell r="D25">
            <v>5</v>
          </cell>
          <cell r="J25">
            <v>9</v>
          </cell>
          <cell r="K25">
            <v>14</v>
          </cell>
          <cell r="Q25">
            <v>0</v>
          </cell>
          <cell r="R25">
            <v>1</v>
          </cell>
        </row>
        <row r="26">
          <cell r="C26">
            <v>1</v>
          </cell>
          <cell r="D26">
            <v>1</v>
          </cell>
          <cell r="J26">
            <v>5</v>
          </cell>
          <cell r="K26">
            <v>7</v>
          </cell>
          <cell r="Q26">
            <v>1</v>
          </cell>
          <cell r="R26">
            <v>0</v>
          </cell>
        </row>
        <row r="27">
          <cell r="C27">
            <v>2</v>
          </cell>
          <cell r="D27">
            <v>1</v>
          </cell>
          <cell r="J27">
            <v>6</v>
          </cell>
          <cell r="K27">
            <v>8</v>
          </cell>
          <cell r="Q27">
            <v>0</v>
          </cell>
          <cell r="R27">
            <v>1</v>
          </cell>
        </row>
        <row r="28">
          <cell r="C28">
            <v>7</v>
          </cell>
          <cell r="D28">
            <v>5</v>
          </cell>
          <cell r="J28">
            <v>5</v>
          </cell>
          <cell r="K28">
            <v>10</v>
          </cell>
          <cell r="Q28">
            <v>1</v>
          </cell>
          <cell r="R28">
            <v>0</v>
          </cell>
        </row>
        <row r="29">
          <cell r="C29">
            <v>22</v>
          </cell>
          <cell r="D29">
            <v>11</v>
          </cell>
          <cell r="J29">
            <v>13</v>
          </cell>
          <cell r="K29">
            <v>9</v>
          </cell>
          <cell r="Q29">
            <v>0</v>
          </cell>
          <cell r="R29">
            <v>1</v>
          </cell>
        </row>
        <row r="31">
          <cell r="C31">
            <v>21</v>
          </cell>
          <cell r="D31">
            <v>10</v>
          </cell>
          <cell r="J31">
            <v>12</v>
          </cell>
          <cell r="K31">
            <v>13</v>
          </cell>
          <cell r="Q31">
            <v>0</v>
          </cell>
          <cell r="R31">
            <v>0</v>
          </cell>
        </row>
        <row r="32">
          <cell r="C32">
            <v>19</v>
          </cell>
          <cell r="D32">
            <v>16</v>
          </cell>
          <cell r="J32">
            <v>5</v>
          </cell>
          <cell r="K32">
            <v>6</v>
          </cell>
          <cell r="Q32">
            <v>0</v>
          </cell>
          <cell r="R32">
            <v>0</v>
          </cell>
        </row>
        <row r="33">
          <cell r="C33">
            <v>25</v>
          </cell>
          <cell r="D33">
            <v>9</v>
          </cell>
          <cell r="J33">
            <v>6</v>
          </cell>
          <cell r="K33">
            <v>7</v>
          </cell>
          <cell r="Q33">
            <v>0</v>
          </cell>
          <cell r="R33">
            <v>0</v>
          </cell>
        </row>
        <row r="34">
          <cell r="C34">
            <v>20</v>
          </cell>
          <cell r="D34">
            <v>19</v>
          </cell>
          <cell r="J34">
            <v>4</v>
          </cell>
          <cell r="K34">
            <v>7</v>
          </cell>
          <cell r="Q34">
            <v>0</v>
          </cell>
          <cell r="R34">
            <v>0</v>
          </cell>
        </row>
        <row r="35">
          <cell r="C35">
            <v>29</v>
          </cell>
          <cell r="D35">
            <v>19</v>
          </cell>
          <cell r="J35">
            <v>5</v>
          </cell>
          <cell r="K35">
            <v>7</v>
          </cell>
          <cell r="Q35">
            <v>0</v>
          </cell>
          <cell r="R35">
            <v>0</v>
          </cell>
        </row>
        <row r="37">
          <cell r="C37">
            <v>19</v>
          </cell>
          <cell r="D37">
            <v>19</v>
          </cell>
          <cell r="J37">
            <v>5</v>
          </cell>
          <cell r="K37">
            <v>3</v>
          </cell>
          <cell r="Q37">
            <v>0</v>
          </cell>
          <cell r="R37">
            <v>0</v>
          </cell>
        </row>
        <row r="38">
          <cell r="C38">
            <v>26</v>
          </cell>
          <cell r="D38">
            <v>22</v>
          </cell>
          <cell r="J38">
            <v>5</v>
          </cell>
          <cell r="K38">
            <v>6</v>
          </cell>
          <cell r="Q38">
            <v>1</v>
          </cell>
          <cell r="R38">
            <v>0</v>
          </cell>
        </row>
        <row r="39">
          <cell r="C39">
            <v>17</v>
          </cell>
          <cell r="D39">
            <v>23</v>
          </cell>
          <cell r="J39">
            <v>2</v>
          </cell>
          <cell r="K39">
            <v>5</v>
          </cell>
          <cell r="Q39">
            <v>0</v>
          </cell>
          <cell r="R39">
            <v>0</v>
          </cell>
        </row>
        <row r="40">
          <cell r="C40">
            <v>19</v>
          </cell>
          <cell r="D40">
            <v>26</v>
          </cell>
          <cell r="J40">
            <v>1</v>
          </cell>
          <cell r="K40">
            <v>5</v>
          </cell>
          <cell r="Q40">
            <v>0</v>
          </cell>
          <cell r="R40">
            <v>0</v>
          </cell>
        </row>
        <row r="41">
          <cell r="C41">
            <v>13</v>
          </cell>
          <cell r="D41">
            <v>21</v>
          </cell>
          <cell r="J41">
            <v>3</v>
          </cell>
          <cell r="K41">
            <v>3</v>
          </cell>
          <cell r="Q41">
            <v>0</v>
          </cell>
          <cell r="R41">
            <v>0</v>
          </cell>
        </row>
        <row r="43">
          <cell r="C43">
            <v>20</v>
          </cell>
          <cell r="D43">
            <v>23</v>
          </cell>
          <cell r="J43">
            <v>0</v>
          </cell>
          <cell r="K43">
            <v>2</v>
          </cell>
          <cell r="Q43">
            <v>0</v>
          </cell>
          <cell r="R43">
            <v>0</v>
          </cell>
        </row>
        <row r="44">
          <cell r="C44">
            <v>23</v>
          </cell>
          <cell r="D44">
            <v>26</v>
          </cell>
          <cell r="J44">
            <v>3</v>
          </cell>
          <cell r="K44">
            <v>1</v>
          </cell>
          <cell r="Q44">
            <v>0</v>
          </cell>
          <cell r="R44">
            <v>0</v>
          </cell>
        </row>
        <row r="45">
          <cell r="C45">
            <v>19</v>
          </cell>
          <cell r="D45">
            <v>20</v>
          </cell>
          <cell r="J45">
            <v>1</v>
          </cell>
          <cell r="K45">
            <v>2</v>
          </cell>
          <cell r="Q45">
            <v>0</v>
          </cell>
          <cell r="R45">
            <v>0</v>
          </cell>
        </row>
        <row r="46">
          <cell r="C46">
            <v>21</v>
          </cell>
          <cell r="D46">
            <v>18</v>
          </cell>
          <cell r="J46">
            <v>2</v>
          </cell>
          <cell r="K46">
            <v>1</v>
          </cell>
          <cell r="Q46">
            <v>0</v>
          </cell>
          <cell r="R46">
            <v>0</v>
          </cell>
        </row>
        <row r="47">
          <cell r="C47">
            <v>20</v>
          </cell>
          <cell r="D47">
            <v>8</v>
          </cell>
          <cell r="J47">
            <v>2</v>
          </cell>
          <cell r="K47">
            <v>0</v>
          </cell>
          <cell r="Q47">
            <v>0</v>
          </cell>
          <cell r="R4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_日本人"/>
      <sheetName val="入力用_外国人"/>
      <sheetName val="入力用_日本人＋外国人"/>
      <sheetName val="入力用_基準日"/>
      <sheetName val="★日本人＋外国人"/>
      <sheetName val="★日本人"/>
      <sheetName val="★外国人"/>
      <sheetName val="20150901_日本人"/>
      <sheetName val="20150901_外国人"/>
      <sheetName val="20150901_日本人＋外国人"/>
      <sheetName val="20151001_日本人"/>
      <sheetName val="20151001_外国人"/>
      <sheetName val="20151001_日本人＋外国人"/>
      <sheetName val="20151101_日本人"/>
      <sheetName val="20151101_外国人"/>
      <sheetName val="20151101_日本人＋外国人"/>
      <sheetName val="20151201_日本人"/>
      <sheetName val="20151201_外国人"/>
      <sheetName val="20151201_日本人＋外国人"/>
      <sheetName val="20160101_日本人"/>
      <sheetName val="20160101_外国人"/>
      <sheetName val="20160101_日本人＋外国人"/>
      <sheetName val="20160201_日本人"/>
      <sheetName val="20160201_外国人"/>
      <sheetName val="20160201_日本人＋外国人"/>
      <sheetName val="20160301_日本人"/>
      <sheetName val="20160301_外国人"/>
      <sheetName val="20160301_日本人＋外国人"/>
      <sheetName val="20160401_日本人"/>
      <sheetName val="20160401_外国人"/>
      <sheetName val="20160401_日本人＋外国人"/>
      <sheetName val="20160501_日本人"/>
      <sheetName val="20160501_外国人"/>
      <sheetName val="20160501_日本人＋外国人"/>
      <sheetName val="20160601_日本人"/>
      <sheetName val="20160601_外国人"/>
      <sheetName val="20160601_日本人＋外国人"/>
      <sheetName val="20160701_日本人"/>
      <sheetName val="20160701_外国人"/>
      <sheetName val="20160701_日本人＋外国人"/>
      <sheetName val="20160801_日本人"/>
      <sheetName val="20160801_外国人"/>
      <sheetName val="20160801_日本人＋外国人"/>
      <sheetName val="20160901_日本人"/>
      <sheetName val="20160901_外国人"/>
      <sheetName val="20160901_日本人＋外国人"/>
      <sheetName val="20161001_日本人"/>
      <sheetName val="20161001_外国人"/>
      <sheetName val="20161001_日本人＋外国人"/>
      <sheetName val="20161101_日本人"/>
      <sheetName val="20161101_外国人"/>
      <sheetName val="20161101_日本人＋外国人"/>
      <sheetName val="20161201_日本人"/>
      <sheetName val="20161201_外国人"/>
      <sheetName val="20161201_日本人＋外国人"/>
      <sheetName val="20170101_日本人"/>
      <sheetName val="20170101_外国人"/>
      <sheetName val="20170101_日本人＋外国人"/>
      <sheetName val="20170201_日本人"/>
      <sheetName val="20170201_外国人"/>
      <sheetName val="20170201_日本人＋外国人"/>
      <sheetName val="20170301_日本人"/>
      <sheetName val="20170301_外国人"/>
      <sheetName val="20170301_日本人＋外国人"/>
      <sheetName val="20170401_日本人"/>
      <sheetName val="20170401_外国人"/>
      <sheetName val="20170401_日本人＋外国人"/>
      <sheetName val="20170501_日本人"/>
      <sheetName val="20170501_外国人"/>
      <sheetName val="20170501_日本人＋外国人"/>
      <sheetName val="20170601_日本人"/>
      <sheetName val="20170601_外国人"/>
      <sheetName val="20170601_日本人＋外国人"/>
      <sheetName val="20170701_日本人"/>
      <sheetName val="20170701_外国人"/>
      <sheetName val="20170701_日本人＋外国人"/>
      <sheetName val="20170801_日本人"/>
      <sheetName val="20170801_外国人"/>
      <sheetName val="20170801_日本人＋外国人"/>
      <sheetName val="20170901_日本人"/>
      <sheetName val="20170901_外国人"/>
      <sheetName val="20170901_日本人＋外国人"/>
      <sheetName val="20171001_日本人"/>
      <sheetName val="20171001_外国人"/>
      <sheetName val="20171001_日本人＋外国人"/>
      <sheetName val="20171101_日本人"/>
      <sheetName val="20171101_外国人"/>
      <sheetName val="20171101_日本人＋外国人"/>
      <sheetName val="20171201_日本人"/>
      <sheetName val="20171201_外国人"/>
      <sheetName val="20171201_日本人＋外国人"/>
      <sheetName val="20180101_日本人"/>
      <sheetName val="20180101_外国人"/>
      <sheetName val="20180101_日本人＋外国人"/>
      <sheetName val="20180201_日本人"/>
      <sheetName val="20180201_外国人"/>
      <sheetName val="20180201_日本人＋外国人"/>
      <sheetName val="20180301_日本人"/>
      <sheetName val="20180301_外国人"/>
      <sheetName val="20180301_日本人＋外国人"/>
      <sheetName val="20180401_日本人"/>
      <sheetName val="20180401_外国人"/>
      <sheetName val="20180401_日本人＋外国人"/>
      <sheetName val="20180501_日本人"/>
      <sheetName val="20180501_外国人"/>
      <sheetName val="20180501_日本人＋外国人"/>
      <sheetName val="20180601_日本人"/>
      <sheetName val="20180601_外国人"/>
      <sheetName val="20180601_日本人＋外国人"/>
      <sheetName val="20180701_日本人"/>
      <sheetName val="20180701_外国人"/>
      <sheetName val="20180701_日本人＋外国人"/>
      <sheetName val="20180801_日本人"/>
      <sheetName val="20180801_外国人"/>
      <sheetName val="20180801_日本人＋外国人"/>
      <sheetName val="20180901_日本人"/>
      <sheetName val="20180901_外国人"/>
      <sheetName val="20180901_日本人＋外国人"/>
      <sheetName val="20181001_日本人"/>
      <sheetName val="20181001_外国人"/>
      <sheetName val="20181001_日本人＋外国人"/>
      <sheetName val="20181101_日本人"/>
      <sheetName val="20181101_外国人"/>
      <sheetName val="20181101_日本人＋外国人"/>
      <sheetName val="20181201_日本人"/>
      <sheetName val="20181201_外国人"/>
      <sheetName val="20181201_日本人＋外国人"/>
      <sheetName val="20190101_日本人"/>
      <sheetName val="20190101_外国人"/>
      <sheetName val="20190101_日本人＋外国人"/>
      <sheetName val="20190201_日本人"/>
      <sheetName val="20190201_外国人"/>
      <sheetName val="20190201_日本人＋外国人"/>
      <sheetName val="20190301_日本人"/>
      <sheetName val="20190301_外国人"/>
      <sheetName val="20190301_日本人＋外国人"/>
      <sheetName val="20190401_日本人"/>
      <sheetName val="20190401_外国人"/>
      <sheetName val="20190401_日本人＋外国人"/>
      <sheetName val="20190501_日本人"/>
      <sheetName val="20190501_外国人"/>
      <sheetName val="20190501_日本人＋外国人"/>
      <sheetName val="20190601_日本人"/>
      <sheetName val="20190601_外国人"/>
      <sheetName val="20190601_日本人＋外国人"/>
      <sheetName val="20190701_日本人"/>
      <sheetName val="20190701_外国人"/>
      <sheetName val="20190701_日本人＋外国人"/>
      <sheetName val="20190801_日本人"/>
      <sheetName val="20190801_外国人"/>
      <sheetName val="20190801_日本人＋外国人"/>
      <sheetName val="20190901_日本人"/>
      <sheetName val="20190901_外国人"/>
      <sheetName val="20190901_日本人＋外国人"/>
      <sheetName val="20191001_日本人"/>
      <sheetName val="20191001_外国人"/>
      <sheetName val="20191001_日本人＋外国人"/>
      <sheetName val="20191101_日本人"/>
      <sheetName val="20191101_外国人"/>
      <sheetName val="20191101_日本人＋外国人"/>
      <sheetName val="20191201_日本人"/>
      <sheetName val="20191201_外国人"/>
      <sheetName val="20191201_日本人＋外国人"/>
      <sheetName val="20200101_日本人"/>
      <sheetName val="20200101_外国人"/>
      <sheetName val="20200101_日本人＋外国人"/>
      <sheetName val="20200201_日本人"/>
      <sheetName val="20200201_外国人"/>
      <sheetName val="20200201_日本人＋外国人"/>
      <sheetName val="20200301_日本人"/>
      <sheetName val="20200301_外国人"/>
      <sheetName val="20200301_日本人＋外国人"/>
    </sheetNames>
    <sheetDataSet>
      <sheetData sheetId="0">
        <row r="2">
          <cell r="C2">
            <v>340</v>
          </cell>
        </row>
      </sheetData>
      <sheetData sheetId="1">
        <row r="2">
          <cell r="C2">
            <v>3</v>
          </cell>
        </row>
      </sheetData>
      <sheetData sheetId="2"/>
      <sheetData sheetId="3"/>
      <sheetData sheetId="4"/>
      <sheetData sheetId="5">
        <row r="7">
          <cell r="C7">
            <v>340</v>
          </cell>
          <cell r="D7">
            <v>331</v>
          </cell>
          <cell r="J7">
            <v>565</v>
          </cell>
          <cell r="K7">
            <v>593</v>
          </cell>
          <cell r="Q7">
            <v>513</v>
          </cell>
          <cell r="R7">
            <v>548</v>
          </cell>
        </row>
        <row r="8">
          <cell r="C8">
            <v>355</v>
          </cell>
          <cell r="D8">
            <v>330</v>
          </cell>
          <cell r="J8">
            <v>570</v>
          </cell>
          <cell r="K8">
            <v>562</v>
          </cell>
          <cell r="Q8">
            <v>518</v>
          </cell>
          <cell r="R8">
            <v>548</v>
          </cell>
        </row>
        <row r="9">
          <cell r="C9">
            <v>382</v>
          </cell>
          <cell r="D9">
            <v>338</v>
          </cell>
          <cell r="J9">
            <v>585</v>
          </cell>
          <cell r="K9">
            <v>643</v>
          </cell>
          <cell r="Q9">
            <v>505</v>
          </cell>
          <cell r="R9">
            <v>587</v>
          </cell>
        </row>
        <row r="10">
          <cell r="C10">
            <v>385</v>
          </cell>
          <cell r="D10">
            <v>346</v>
          </cell>
          <cell r="J10">
            <v>566</v>
          </cell>
          <cell r="K10">
            <v>583</v>
          </cell>
          <cell r="Q10">
            <v>399</v>
          </cell>
          <cell r="R10">
            <v>466</v>
          </cell>
        </row>
        <row r="11">
          <cell r="C11">
            <v>377</v>
          </cell>
          <cell r="D11">
            <v>339</v>
          </cell>
          <cell r="J11">
            <v>595</v>
          </cell>
          <cell r="K11">
            <v>586</v>
          </cell>
          <cell r="Q11">
            <v>307</v>
          </cell>
          <cell r="R11">
            <v>378</v>
          </cell>
        </row>
        <row r="13">
          <cell r="C13">
            <v>351</v>
          </cell>
          <cell r="D13">
            <v>365</v>
          </cell>
          <cell r="J13">
            <v>644</v>
          </cell>
          <cell r="K13">
            <v>608</v>
          </cell>
          <cell r="Q13">
            <v>346</v>
          </cell>
          <cell r="R13">
            <v>454</v>
          </cell>
        </row>
        <row r="14">
          <cell r="C14">
            <v>342</v>
          </cell>
          <cell r="D14">
            <v>325</v>
          </cell>
          <cell r="J14">
            <v>601</v>
          </cell>
          <cell r="K14">
            <v>591</v>
          </cell>
          <cell r="Q14">
            <v>368</v>
          </cell>
          <cell r="R14">
            <v>519</v>
          </cell>
        </row>
        <row r="15">
          <cell r="C15">
            <v>359</v>
          </cell>
          <cell r="D15">
            <v>307</v>
          </cell>
          <cell r="J15">
            <v>692</v>
          </cell>
          <cell r="K15">
            <v>611</v>
          </cell>
          <cell r="Q15">
            <v>354</v>
          </cell>
          <cell r="R15">
            <v>510</v>
          </cell>
        </row>
        <row r="16">
          <cell r="C16">
            <v>309</v>
          </cell>
          <cell r="D16">
            <v>339</v>
          </cell>
          <cell r="J16">
            <v>639</v>
          </cell>
          <cell r="K16">
            <v>631</v>
          </cell>
          <cell r="Q16">
            <v>348</v>
          </cell>
          <cell r="R16">
            <v>492</v>
          </cell>
        </row>
        <row r="17">
          <cell r="C17">
            <v>317</v>
          </cell>
          <cell r="D17">
            <v>294</v>
          </cell>
          <cell r="J17">
            <v>591</v>
          </cell>
          <cell r="K17">
            <v>621</v>
          </cell>
          <cell r="Q17">
            <v>327</v>
          </cell>
          <cell r="R17">
            <v>447</v>
          </cell>
        </row>
        <row r="19">
          <cell r="C19">
            <v>299</v>
          </cell>
          <cell r="D19">
            <v>280</v>
          </cell>
          <cell r="J19">
            <v>670</v>
          </cell>
          <cell r="K19">
            <v>651</v>
          </cell>
          <cell r="Q19">
            <v>296</v>
          </cell>
          <cell r="R19">
            <v>396</v>
          </cell>
        </row>
        <row r="20">
          <cell r="C20">
            <v>340</v>
          </cell>
          <cell r="D20">
            <v>287</v>
          </cell>
          <cell r="J20">
            <v>648</v>
          </cell>
          <cell r="K20">
            <v>649</v>
          </cell>
          <cell r="Q20">
            <v>261</v>
          </cell>
          <cell r="R20">
            <v>395</v>
          </cell>
        </row>
        <row r="21">
          <cell r="C21">
            <v>315</v>
          </cell>
          <cell r="D21">
            <v>295</v>
          </cell>
          <cell r="J21">
            <v>709</v>
          </cell>
          <cell r="K21">
            <v>701</v>
          </cell>
          <cell r="Q21">
            <v>258</v>
          </cell>
          <cell r="R21">
            <v>392</v>
          </cell>
        </row>
        <row r="22">
          <cell r="C22">
            <v>295</v>
          </cell>
          <cell r="D22">
            <v>289</v>
          </cell>
          <cell r="J22">
            <v>681</v>
          </cell>
          <cell r="K22">
            <v>648</v>
          </cell>
          <cell r="Q22">
            <v>251</v>
          </cell>
          <cell r="R22">
            <v>395</v>
          </cell>
        </row>
        <row r="23">
          <cell r="C23">
            <v>296</v>
          </cell>
          <cell r="D23">
            <v>260</v>
          </cell>
          <cell r="J23">
            <v>646</v>
          </cell>
          <cell r="K23">
            <v>705</v>
          </cell>
          <cell r="Q23">
            <v>255</v>
          </cell>
          <cell r="R23">
            <v>405</v>
          </cell>
        </row>
        <row r="25">
          <cell r="C25">
            <v>301</v>
          </cell>
          <cell r="D25">
            <v>327</v>
          </cell>
          <cell r="J25">
            <v>675</v>
          </cell>
          <cell r="K25">
            <v>644</v>
          </cell>
          <cell r="Q25">
            <v>215</v>
          </cell>
          <cell r="R25">
            <v>366</v>
          </cell>
        </row>
        <row r="26">
          <cell r="C26">
            <v>321</v>
          </cell>
          <cell r="D26">
            <v>297</v>
          </cell>
          <cell r="J26">
            <v>731</v>
          </cell>
          <cell r="K26">
            <v>684</v>
          </cell>
          <cell r="Q26">
            <v>191</v>
          </cell>
          <cell r="R26">
            <v>315</v>
          </cell>
        </row>
        <row r="27">
          <cell r="C27">
            <v>306</v>
          </cell>
          <cell r="D27">
            <v>286</v>
          </cell>
          <cell r="J27">
            <v>700</v>
          </cell>
          <cell r="K27">
            <v>660</v>
          </cell>
          <cell r="Q27">
            <v>181</v>
          </cell>
          <cell r="R27">
            <v>294</v>
          </cell>
        </row>
        <row r="28">
          <cell r="C28">
            <v>331</v>
          </cell>
          <cell r="D28">
            <v>309</v>
          </cell>
          <cell r="J28">
            <v>559</v>
          </cell>
          <cell r="K28">
            <v>515</v>
          </cell>
          <cell r="Q28">
            <v>157</v>
          </cell>
          <cell r="R28">
            <v>255</v>
          </cell>
        </row>
        <row r="29">
          <cell r="C29">
            <v>354</v>
          </cell>
          <cell r="D29">
            <v>324</v>
          </cell>
          <cell r="J29">
            <v>655</v>
          </cell>
          <cell r="K29">
            <v>577</v>
          </cell>
          <cell r="Q29">
            <v>100</v>
          </cell>
          <cell r="R29">
            <v>220</v>
          </cell>
        </row>
        <row r="31">
          <cell r="C31">
            <v>389</v>
          </cell>
          <cell r="D31">
            <v>361</v>
          </cell>
          <cell r="J31">
            <v>677</v>
          </cell>
          <cell r="K31">
            <v>547</v>
          </cell>
          <cell r="Q31">
            <v>77</v>
          </cell>
          <cell r="R31">
            <v>200</v>
          </cell>
        </row>
        <row r="32">
          <cell r="C32">
            <v>461</v>
          </cell>
          <cell r="D32">
            <v>444</v>
          </cell>
          <cell r="J32">
            <v>564</v>
          </cell>
          <cell r="K32">
            <v>507</v>
          </cell>
          <cell r="Q32">
            <v>79</v>
          </cell>
          <cell r="R32">
            <v>160</v>
          </cell>
        </row>
        <row r="33">
          <cell r="C33">
            <v>459</v>
          </cell>
          <cell r="D33">
            <v>449</v>
          </cell>
          <cell r="J33">
            <v>510</v>
          </cell>
          <cell r="K33">
            <v>467</v>
          </cell>
          <cell r="Q33">
            <v>62</v>
          </cell>
          <cell r="R33">
            <v>142</v>
          </cell>
        </row>
        <row r="34">
          <cell r="C34">
            <v>439</v>
          </cell>
          <cell r="D34">
            <v>554</v>
          </cell>
          <cell r="J34">
            <v>449</v>
          </cell>
          <cell r="K34">
            <v>456</v>
          </cell>
          <cell r="Q34">
            <v>50</v>
          </cell>
          <cell r="R34">
            <v>113</v>
          </cell>
        </row>
        <row r="35">
          <cell r="C35">
            <v>448</v>
          </cell>
          <cell r="D35">
            <v>494</v>
          </cell>
          <cell r="J35">
            <v>496</v>
          </cell>
          <cell r="K35">
            <v>495</v>
          </cell>
          <cell r="Q35">
            <v>30</v>
          </cell>
          <cell r="R35">
            <v>77</v>
          </cell>
        </row>
        <row r="37">
          <cell r="C37">
            <v>501</v>
          </cell>
          <cell r="D37">
            <v>548</v>
          </cell>
          <cell r="J37">
            <v>474</v>
          </cell>
          <cell r="K37">
            <v>453</v>
          </cell>
          <cell r="Q37">
            <v>30</v>
          </cell>
          <cell r="R37">
            <v>59</v>
          </cell>
        </row>
        <row r="38">
          <cell r="C38">
            <v>477</v>
          </cell>
          <cell r="D38">
            <v>529</v>
          </cell>
          <cell r="J38">
            <v>437</v>
          </cell>
          <cell r="K38">
            <v>433</v>
          </cell>
          <cell r="Q38">
            <v>14</v>
          </cell>
          <cell r="R38">
            <v>58</v>
          </cell>
        </row>
        <row r="39">
          <cell r="C39">
            <v>446</v>
          </cell>
          <cell r="D39">
            <v>507</v>
          </cell>
          <cell r="J39">
            <v>374</v>
          </cell>
          <cell r="K39">
            <v>391</v>
          </cell>
          <cell r="Q39">
            <v>8</v>
          </cell>
          <cell r="R39">
            <v>28</v>
          </cell>
        </row>
        <row r="40">
          <cell r="C40">
            <v>459</v>
          </cell>
          <cell r="D40">
            <v>515</v>
          </cell>
          <cell r="J40">
            <v>430</v>
          </cell>
          <cell r="K40">
            <v>400</v>
          </cell>
          <cell r="Q40">
            <v>10</v>
          </cell>
          <cell r="R40">
            <v>30</v>
          </cell>
        </row>
        <row r="41">
          <cell r="C41">
            <v>440</v>
          </cell>
          <cell r="D41">
            <v>508</v>
          </cell>
          <cell r="J41">
            <v>415</v>
          </cell>
          <cell r="K41">
            <v>392</v>
          </cell>
          <cell r="Q41">
            <v>6</v>
          </cell>
          <cell r="R41">
            <v>13</v>
          </cell>
        </row>
        <row r="43">
          <cell r="C43">
            <v>473</v>
          </cell>
          <cell r="D43">
            <v>494</v>
          </cell>
          <cell r="J43">
            <v>392</v>
          </cell>
          <cell r="K43">
            <v>389</v>
          </cell>
          <cell r="Q43">
            <v>1</v>
          </cell>
          <cell r="R43">
            <v>10</v>
          </cell>
        </row>
        <row r="44">
          <cell r="C44">
            <v>472</v>
          </cell>
          <cell r="D44">
            <v>499</v>
          </cell>
          <cell r="J44">
            <v>391</v>
          </cell>
          <cell r="K44">
            <v>385</v>
          </cell>
          <cell r="Q44">
            <v>1</v>
          </cell>
          <cell r="R44">
            <v>4</v>
          </cell>
        </row>
        <row r="45">
          <cell r="C45">
            <v>490</v>
          </cell>
          <cell r="D45">
            <v>511</v>
          </cell>
          <cell r="J45">
            <v>412</v>
          </cell>
          <cell r="K45">
            <v>398</v>
          </cell>
          <cell r="Q45">
            <v>0</v>
          </cell>
          <cell r="R45">
            <v>5</v>
          </cell>
        </row>
        <row r="46">
          <cell r="C46">
            <v>498</v>
          </cell>
          <cell r="D46">
            <v>549</v>
          </cell>
          <cell r="J46">
            <v>378</v>
          </cell>
          <cell r="K46">
            <v>404</v>
          </cell>
          <cell r="Q46">
            <v>2</v>
          </cell>
          <cell r="R46">
            <v>9</v>
          </cell>
        </row>
        <row r="47">
          <cell r="C47">
            <v>497</v>
          </cell>
          <cell r="D47">
            <v>543</v>
          </cell>
          <cell r="J47">
            <v>447</v>
          </cell>
          <cell r="K47">
            <v>478</v>
          </cell>
          <cell r="Q47">
            <v>0</v>
          </cell>
          <cell r="R47">
            <v>0</v>
          </cell>
        </row>
      </sheetData>
      <sheetData sheetId="6">
        <row r="7">
          <cell r="C7">
            <v>3</v>
          </cell>
          <cell r="D7">
            <v>5</v>
          </cell>
          <cell r="J7">
            <v>14</v>
          </cell>
          <cell r="K7">
            <v>18</v>
          </cell>
          <cell r="Q7">
            <v>1</v>
          </cell>
          <cell r="R7">
            <v>4</v>
          </cell>
        </row>
        <row r="8">
          <cell r="C8">
            <v>2</v>
          </cell>
          <cell r="D8">
            <v>2</v>
          </cell>
          <cell r="J8">
            <v>16</v>
          </cell>
          <cell r="K8">
            <v>16</v>
          </cell>
          <cell r="Q8">
            <v>6</v>
          </cell>
          <cell r="R8">
            <v>3</v>
          </cell>
        </row>
        <row r="9">
          <cell r="C9">
            <v>4</v>
          </cell>
          <cell r="D9">
            <v>1</v>
          </cell>
          <cell r="J9">
            <v>16</v>
          </cell>
          <cell r="K9">
            <v>22</v>
          </cell>
          <cell r="Q9">
            <v>1</v>
          </cell>
          <cell r="R9">
            <v>4</v>
          </cell>
        </row>
        <row r="10">
          <cell r="C10">
            <v>10</v>
          </cell>
          <cell r="D10">
            <v>4</v>
          </cell>
          <cell r="J10">
            <v>16</v>
          </cell>
          <cell r="K10">
            <v>14</v>
          </cell>
          <cell r="Q10">
            <v>2</v>
          </cell>
          <cell r="R10">
            <v>2</v>
          </cell>
        </row>
        <row r="11">
          <cell r="C11">
            <v>1</v>
          </cell>
          <cell r="D11">
            <v>0</v>
          </cell>
          <cell r="J11">
            <v>8</v>
          </cell>
          <cell r="K11">
            <v>15</v>
          </cell>
          <cell r="Q11">
            <v>4</v>
          </cell>
          <cell r="R11">
            <v>3</v>
          </cell>
        </row>
        <row r="13">
          <cell r="C13">
            <v>6</v>
          </cell>
          <cell r="D13">
            <v>7</v>
          </cell>
          <cell r="J13">
            <v>20</v>
          </cell>
          <cell r="K13">
            <v>16</v>
          </cell>
          <cell r="Q13">
            <v>1</v>
          </cell>
          <cell r="R13">
            <v>1</v>
          </cell>
        </row>
        <row r="14">
          <cell r="C14">
            <v>8</v>
          </cell>
          <cell r="D14">
            <v>3</v>
          </cell>
          <cell r="J14">
            <v>10</v>
          </cell>
          <cell r="K14">
            <v>12</v>
          </cell>
          <cell r="Q14">
            <v>1</v>
          </cell>
          <cell r="R14">
            <v>0</v>
          </cell>
        </row>
        <row r="15">
          <cell r="C15">
            <v>2</v>
          </cell>
          <cell r="D15">
            <v>1</v>
          </cell>
          <cell r="J15">
            <v>13</v>
          </cell>
          <cell r="K15">
            <v>19</v>
          </cell>
          <cell r="Q15">
            <v>1</v>
          </cell>
          <cell r="R15">
            <v>1</v>
          </cell>
        </row>
        <row r="16">
          <cell r="C16">
            <v>4</v>
          </cell>
          <cell r="D16">
            <v>3</v>
          </cell>
          <cell r="J16">
            <v>13</v>
          </cell>
          <cell r="K16">
            <v>17</v>
          </cell>
          <cell r="Q16">
            <v>1</v>
          </cell>
          <cell r="R16">
            <v>1</v>
          </cell>
        </row>
        <row r="17">
          <cell r="C17">
            <v>1</v>
          </cell>
          <cell r="D17">
            <v>3</v>
          </cell>
          <cell r="J17">
            <v>11</v>
          </cell>
          <cell r="K17">
            <v>10</v>
          </cell>
          <cell r="Q17">
            <v>0</v>
          </cell>
          <cell r="R17">
            <v>0</v>
          </cell>
        </row>
        <row r="19">
          <cell r="C19">
            <v>3</v>
          </cell>
          <cell r="D19">
            <v>3</v>
          </cell>
          <cell r="J19">
            <v>9</v>
          </cell>
          <cell r="K19">
            <v>10</v>
          </cell>
          <cell r="Q19">
            <v>0</v>
          </cell>
          <cell r="R19">
            <v>0</v>
          </cell>
        </row>
        <row r="20">
          <cell r="C20">
            <v>4</v>
          </cell>
          <cell r="D20">
            <v>2</v>
          </cell>
          <cell r="J20">
            <v>9</v>
          </cell>
          <cell r="K20">
            <v>20</v>
          </cell>
          <cell r="Q20">
            <v>1</v>
          </cell>
          <cell r="R20">
            <v>0</v>
          </cell>
        </row>
        <row r="21">
          <cell r="C21">
            <v>1</v>
          </cell>
          <cell r="D21">
            <v>7</v>
          </cell>
          <cell r="J21">
            <v>13</v>
          </cell>
          <cell r="K21">
            <v>11</v>
          </cell>
          <cell r="Q21">
            <v>0</v>
          </cell>
          <cell r="R21">
            <v>0</v>
          </cell>
        </row>
        <row r="22">
          <cell r="C22">
            <v>4</v>
          </cell>
          <cell r="D22">
            <v>1</v>
          </cell>
          <cell r="J22">
            <v>12</v>
          </cell>
          <cell r="K22">
            <v>11</v>
          </cell>
          <cell r="Q22">
            <v>0</v>
          </cell>
          <cell r="R22">
            <v>2</v>
          </cell>
        </row>
        <row r="23">
          <cell r="C23">
            <v>1</v>
          </cell>
          <cell r="D23">
            <v>3</v>
          </cell>
          <cell r="J23">
            <v>6</v>
          </cell>
          <cell r="K23">
            <v>7</v>
          </cell>
          <cell r="Q23">
            <v>0</v>
          </cell>
          <cell r="R23">
            <v>0</v>
          </cell>
        </row>
        <row r="25">
          <cell r="C25">
            <v>0</v>
          </cell>
          <cell r="D25">
            <v>4</v>
          </cell>
          <cell r="J25">
            <v>8</v>
          </cell>
          <cell r="K25">
            <v>16</v>
          </cell>
          <cell r="Q25">
            <v>0</v>
          </cell>
          <cell r="R25">
            <v>1</v>
          </cell>
        </row>
        <row r="26">
          <cell r="C26">
            <v>1</v>
          </cell>
          <cell r="D26">
            <v>2</v>
          </cell>
          <cell r="J26">
            <v>4</v>
          </cell>
          <cell r="K26">
            <v>7</v>
          </cell>
          <cell r="Q26">
            <v>1</v>
          </cell>
          <cell r="R26">
            <v>0</v>
          </cell>
        </row>
        <row r="27">
          <cell r="C27">
            <v>2</v>
          </cell>
          <cell r="D27">
            <v>1</v>
          </cell>
          <cell r="J27">
            <v>7</v>
          </cell>
          <cell r="K27">
            <v>10</v>
          </cell>
          <cell r="Q27">
            <v>0</v>
          </cell>
          <cell r="R27">
            <v>1</v>
          </cell>
        </row>
        <row r="28">
          <cell r="C28">
            <v>5</v>
          </cell>
          <cell r="D28">
            <v>5</v>
          </cell>
          <cell r="J28">
            <v>5</v>
          </cell>
          <cell r="K28">
            <v>10</v>
          </cell>
          <cell r="Q28">
            <v>1</v>
          </cell>
          <cell r="R28">
            <v>0</v>
          </cell>
        </row>
        <row r="29">
          <cell r="C29">
            <v>23</v>
          </cell>
          <cell r="D29">
            <v>11</v>
          </cell>
          <cell r="J29">
            <v>14</v>
          </cell>
          <cell r="K29">
            <v>9</v>
          </cell>
          <cell r="Q29">
            <v>0</v>
          </cell>
          <cell r="R29">
            <v>1</v>
          </cell>
        </row>
        <row r="31">
          <cell r="C31">
            <v>20</v>
          </cell>
          <cell r="D31">
            <v>10</v>
          </cell>
          <cell r="J31">
            <v>11</v>
          </cell>
          <cell r="K31">
            <v>13</v>
          </cell>
          <cell r="Q31">
            <v>0</v>
          </cell>
          <cell r="R31">
            <v>0</v>
          </cell>
        </row>
        <row r="32">
          <cell r="C32">
            <v>20</v>
          </cell>
          <cell r="D32">
            <v>16</v>
          </cell>
          <cell r="J32">
            <v>6</v>
          </cell>
          <cell r="K32">
            <v>6</v>
          </cell>
          <cell r="Q32">
            <v>0</v>
          </cell>
          <cell r="R32">
            <v>0</v>
          </cell>
        </row>
        <row r="33">
          <cell r="C33">
            <v>24</v>
          </cell>
          <cell r="D33">
            <v>8</v>
          </cell>
          <cell r="J33">
            <v>6</v>
          </cell>
          <cell r="K33">
            <v>7</v>
          </cell>
          <cell r="Q33">
            <v>0</v>
          </cell>
          <cell r="R33">
            <v>0</v>
          </cell>
        </row>
        <row r="34">
          <cell r="C34">
            <v>19</v>
          </cell>
          <cell r="D34">
            <v>19</v>
          </cell>
          <cell r="J34">
            <v>4</v>
          </cell>
          <cell r="K34">
            <v>6</v>
          </cell>
          <cell r="Q34">
            <v>0</v>
          </cell>
          <cell r="R34">
            <v>0</v>
          </cell>
        </row>
        <row r="35">
          <cell r="C35">
            <v>29</v>
          </cell>
          <cell r="D35">
            <v>20</v>
          </cell>
          <cell r="J35">
            <v>5</v>
          </cell>
          <cell r="K35">
            <v>7</v>
          </cell>
          <cell r="Q35">
            <v>0</v>
          </cell>
          <cell r="R35">
            <v>0</v>
          </cell>
        </row>
        <row r="37">
          <cell r="C37">
            <v>22</v>
          </cell>
          <cell r="D37">
            <v>19</v>
          </cell>
          <cell r="J37">
            <v>5</v>
          </cell>
          <cell r="K37">
            <v>4</v>
          </cell>
          <cell r="Q37">
            <v>0</v>
          </cell>
          <cell r="R37">
            <v>0</v>
          </cell>
        </row>
        <row r="38">
          <cell r="C38">
            <v>28</v>
          </cell>
          <cell r="D38">
            <v>24</v>
          </cell>
          <cell r="J38">
            <v>5</v>
          </cell>
          <cell r="K38">
            <v>6</v>
          </cell>
          <cell r="Q38">
            <v>1</v>
          </cell>
          <cell r="R38">
            <v>0</v>
          </cell>
        </row>
        <row r="39">
          <cell r="C39">
            <v>15</v>
          </cell>
          <cell r="D39">
            <v>21</v>
          </cell>
          <cell r="J39">
            <v>1</v>
          </cell>
          <cell r="K39">
            <v>4</v>
          </cell>
          <cell r="Q39">
            <v>0</v>
          </cell>
          <cell r="R39">
            <v>0</v>
          </cell>
        </row>
        <row r="40">
          <cell r="C40">
            <v>19</v>
          </cell>
          <cell r="D40">
            <v>27</v>
          </cell>
          <cell r="J40">
            <v>1</v>
          </cell>
          <cell r="K40">
            <v>5</v>
          </cell>
          <cell r="Q40">
            <v>0</v>
          </cell>
          <cell r="R40">
            <v>0</v>
          </cell>
        </row>
        <row r="41">
          <cell r="C41">
            <v>9</v>
          </cell>
          <cell r="D41">
            <v>19</v>
          </cell>
          <cell r="J41">
            <v>3</v>
          </cell>
          <cell r="K41">
            <v>3</v>
          </cell>
          <cell r="Q41">
            <v>0</v>
          </cell>
          <cell r="R41">
            <v>0</v>
          </cell>
        </row>
        <row r="43">
          <cell r="C43">
            <v>16</v>
          </cell>
          <cell r="D43">
            <v>24</v>
          </cell>
          <cell r="J43">
            <v>1</v>
          </cell>
          <cell r="K43">
            <v>2</v>
          </cell>
          <cell r="Q43">
            <v>0</v>
          </cell>
          <cell r="R43">
            <v>0</v>
          </cell>
        </row>
        <row r="44">
          <cell r="C44">
            <v>26</v>
          </cell>
          <cell r="D44">
            <v>27</v>
          </cell>
          <cell r="J44">
            <v>3</v>
          </cell>
          <cell r="K44">
            <v>1</v>
          </cell>
          <cell r="Q44">
            <v>0</v>
          </cell>
          <cell r="R44">
            <v>0</v>
          </cell>
        </row>
        <row r="45">
          <cell r="C45">
            <v>18</v>
          </cell>
          <cell r="D45">
            <v>21</v>
          </cell>
          <cell r="J45">
            <v>1</v>
          </cell>
          <cell r="K45">
            <v>2</v>
          </cell>
          <cell r="Q45">
            <v>0</v>
          </cell>
          <cell r="R45">
            <v>0</v>
          </cell>
        </row>
        <row r="46">
          <cell r="C46">
            <v>19</v>
          </cell>
          <cell r="D46">
            <v>14</v>
          </cell>
          <cell r="J46">
            <v>2</v>
          </cell>
          <cell r="K46">
            <v>1</v>
          </cell>
          <cell r="Q46">
            <v>0</v>
          </cell>
          <cell r="R46">
            <v>0</v>
          </cell>
        </row>
        <row r="47">
          <cell r="C47">
            <v>23</v>
          </cell>
          <cell r="D47">
            <v>11</v>
          </cell>
          <cell r="J47">
            <v>1</v>
          </cell>
          <cell r="K47">
            <v>0</v>
          </cell>
          <cell r="Q47">
            <v>0</v>
          </cell>
          <cell r="R4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workbookViewId="0">
      <selection sqref="A1:R1"/>
    </sheetView>
  </sheetViews>
  <sheetFormatPr defaultRowHeight="13.5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3" spans="1:26">
      <c r="O3" s="36" t="s">
        <v>60</v>
      </c>
      <c r="P3" s="37"/>
      <c r="Q3" s="37"/>
      <c r="R3" s="3" t="s">
        <v>19</v>
      </c>
      <c r="Z3" s="27" t="s">
        <v>12</v>
      </c>
    </row>
    <row r="4" spans="1:26" ht="15" customHeight="1">
      <c r="A4" s="4" t="s">
        <v>1</v>
      </c>
      <c r="B4" s="5" t="s">
        <v>49</v>
      </c>
      <c r="C4" s="5" t="s">
        <v>50</v>
      </c>
      <c r="D4" s="5" t="s">
        <v>51</v>
      </c>
      <c r="E4" s="6" t="s">
        <v>52</v>
      </c>
      <c r="F4" s="7" t="s">
        <v>53</v>
      </c>
      <c r="G4" s="8" t="s">
        <v>54</v>
      </c>
      <c r="H4" s="4" t="s">
        <v>55</v>
      </c>
      <c r="I4" s="4" t="s">
        <v>49</v>
      </c>
      <c r="J4" s="4" t="s">
        <v>50</v>
      </c>
      <c r="K4" s="4" t="s">
        <v>51</v>
      </c>
      <c r="L4" s="6" t="s">
        <v>52</v>
      </c>
      <c r="M4" s="7" t="s">
        <v>53</v>
      </c>
      <c r="N4" s="8" t="s">
        <v>54</v>
      </c>
      <c r="O4" s="9" t="s">
        <v>55</v>
      </c>
      <c r="P4" s="9" t="s">
        <v>56</v>
      </c>
      <c r="Q4" s="9" t="s">
        <v>50</v>
      </c>
      <c r="R4" s="9" t="s">
        <v>51</v>
      </c>
      <c r="S4" s="6" t="s">
        <v>2</v>
      </c>
      <c r="T4" s="7" t="s">
        <v>3</v>
      </c>
      <c r="U4" s="8" t="s">
        <v>4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>
      <c r="A5" s="10" t="s">
        <v>56</v>
      </c>
      <c r="B5" s="11">
        <f t="shared" ref="B5:G5" si="0">SUM(B6+B12+B18+B24+B30+B36+B42+I6+I12+I18+I24+I30+I36+I42+P6+P12+P18+P24+P30+P36+P42)</f>
        <v>83235</v>
      </c>
      <c r="C5" s="11">
        <f t="shared" si="0"/>
        <v>40405</v>
      </c>
      <c r="D5" s="11">
        <f t="shared" si="0"/>
        <v>42830</v>
      </c>
      <c r="E5" s="12">
        <f t="shared" si="0"/>
        <v>3765454</v>
      </c>
      <c r="F5" s="13">
        <f t="shared" si="0"/>
        <v>1774705</v>
      </c>
      <c r="G5" s="14">
        <f t="shared" si="0"/>
        <v>1990749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5"/>
      <c r="T5" s="5"/>
      <c r="U5" s="5"/>
      <c r="W5" s="18" t="s">
        <v>5</v>
      </c>
      <c r="X5" s="15">
        <f>SUM(前月!B6+前月!B12+前月!B18)</f>
        <v>9874</v>
      </c>
      <c r="Y5" s="15">
        <f>SUM(B6+B12+B18)</f>
        <v>9886</v>
      </c>
      <c r="Z5" s="25">
        <f>Y5-X5</f>
        <v>12</v>
      </c>
    </row>
    <row r="6" spans="1:26" ht="15" customHeight="1">
      <c r="A6" s="16" t="s">
        <v>57</v>
      </c>
      <c r="B6" s="11">
        <f t="shared" ref="B6:B47" si="1">SUM(C6:D6)</f>
        <v>3555</v>
      </c>
      <c r="C6" s="11">
        <f>SUM(C7:C11)</f>
        <v>1859</v>
      </c>
      <c r="D6" s="11">
        <f>SUM(D7:D11)</f>
        <v>1696</v>
      </c>
      <c r="E6" s="12">
        <f>SUM(E7:E11)</f>
        <v>7242</v>
      </c>
      <c r="F6" s="13">
        <f>SUM(F7:F11)</f>
        <v>3826</v>
      </c>
      <c r="G6" s="14">
        <f>SUM(G7:G11)</f>
        <v>3416</v>
      </c>
      <c r="H6" s="16" t="s">
        <v>61</v>
      </c>
      <c r="I6" s="17">
        <f t="shared" ref="I6:I47" si="2">SUM(J6:K6)</f>
        <v>6003</v>
      </c>
      <c r="J6" s="17">
        <f>SUM(J7:J11)</f>
        <v>2951</v>
      </c>
      <c r="K6" s="17">
        <f>SUM(K7:K11)</f>
        <v>3052</v>
      </c>
      <c r="L6" s="12">
        <f>SUM(L7:L11)</f>
        <v>222154</v>
      </c>
      <c r="M6" s="13">
        <f>SUM(M7:M11)</f>
        <v>109231</v>
      </c>
      <c r="N6" s="14">
        <f>SUM(N7:N11)</f>
        <v>112923</v>
      </c>
      <c r="O6" s="16" t="s">
        <v>62</v>
      </c>
      <c r="P6" s="17">
        <f t="shared" ref="P6:P47" si="3">SUM(Q6:R6)</f>
        <v>4799</v>
      </c>
      <c r="Q6" s="17">
        <f>SUM(Q7:Q11)</f>
        <v>2256</v>
      </c>
      <c r="R6" s="17">
        <f>SUM(R7:R11)</f>
        <v>2543</v>
      </c>
      <c r="S6" s="12">
        <f>SUM(S7:S11)</f>
        <v>344574</v>
      </c>
      <c r="T6" s="13">
        <f>SUM(T7:T11)</f>
        <v>161903</v>
      </c>
      <c r="U6" s="14">
        <f>SUM(U7:U11)</f>
        <v>182671</v>
      </c>
      <c r="W6" s="18" t="s">
        <v>6</v>
      </c>
      <c r="X6" s="15">
        <f>SUM(前月!B24+前月!B30+前月!B36+前月!B42+前月!I6+前月!I12+前月!I18+前月!I24+前月!I30+前月!I36)</f>
        <v>53437</v>
      </c>
      <c r="Y6" s="15">
        <f>SUM(B24+B30+B36+B42+I6+I12+I18+I24+I30+I36)</f>
        <v>53405</v>
      </c>
      <c r="Z6" s="25">
        <f t="shared" ref="Z6:Z7" si="4">Y6-X6</f>
        <v>-32</v>
      </c>
    </row>
    <row r="7" spans="1:26" ht="15" customHeight="1">
      <c r="A7" s="32">
        <v>0</v>
      </c>
      <c r="B7" s="11">
        <f t="shared" si="1"/>
        <v>679</v>
      </c>
      <c r="C7" s="19">
        <f>[2]★日本人!C7+[2]★外国人!C7</f>
        <v>343</v>
      </c>
      <c r="D7" s="19">
        <f>[2]★日本人!D7+[2]★外国人!D7</f>
        <v>336</v>
      </c>
      <c r="E7" s="12">
        <f>SUM(F7:G7)</f>
        <v>0</v>
      </c>
      <c r="F7" s="20">
        <f>SUMPRODUCT(A7*C7)</f>
        <v>0</v>
      </c>
      <c r="G7" s="21">
        <f>SUMPRODUCT(A7*D7)</f>
        <v>0</v>
      </c>
      <c r="H7" s="34">
        <v>35</v>
      </c>
      <c r="I7" s="17">
        <f t="shared" si="2"/>
        <v>1190</v>
      </c>
      <c r="J7" s="19">
        <f>[2]★日本人!J7+[2]★外国人!J7</f>
        <v>579</v>
      </c>
      <c r="K7" s="19">
        <f>[2]★日本人!K7+[2]★外国人!K7</f>
        <v>611</v>
      </c>
      <c r="L7" s="12">
        <f>SUM(M7:N7)</f>
        <v>41650</v>
      </c>
      <c r="M7" s="20">
        <f>SUMPRODUCT(H7*J7)</f>
        <v>20265</v>
      </c>
      <c r="N7" s="21">
        <f>SUMPRODUCT(H7*K7)</f>
        <v>21385</v>
      </c>
      <c r="O7" s="22">
        <v>70</v>
      </c>
      <c r="P7" s="11">
        <f t="shared" si="3"/>
        <v>1066</v>
      </c>
      <c r="Q7" s="19">
        <f>[2]★日本人!Q7+[2]★外国人!Q7</f>
        <v>514</v>
      </c>
      <c r="R7" s="19">
        <f>[2]★日本人!R7+[2]★外国人!R7</f>
        <v>552</v>
      </c>
      <c r="S7" s="12">
        <f>SUM(T7:U7)</f>
        <v>74620</v>
      </c>
      <c r="T7" s="20">
        <f>SUMPRODUCT(O7*Q7)</f>
        <v>35980</v>
      </c>
      <c r="U7" s="21">
        <f>SUMPRODUCT(O7*R7)</f>
        <v>38640</v>
      </c>
      <c r="W7" s="18" t="s">
        <v>7</v>
      </c>
      <c r="X7" s="15">
        <f>SUM(前月!I42+前月!P6+前月!P12+前月!P18+前月!P24+前月!P30+前月!P36+前月!P42)</f>
        <v>19944</v>
      </c>
      <c r="Y7" s="15">
        <f>SUM(I42+P6+P12+P18+P24+P30+P36+P42)</f>
        <v>19944</v>
      </c>
      <c r="Z7" s="25">
        <f t="shared" si="4"/>
        <v>0</v>
      </c>
    </row>
    <row r="8" spans="1:26" ht="15" customHeight="1">
      <c r="A8" s="32">
        <v>1</v>
      </c>
      <c r="B8" s="11">
        <f t="shared" si="1"/>
        <v>689</v>
      </c>
      <c r="C8" s="19">
        <f>[2]★日本人!C8+[2]★外国人!C8</f>
        <v>357</v>
      </c>
      <c r="D8" s="19">
        <f>[2]★日本人!D8+[2]★外国人!D8</f>
        <v>332</v>
      </c>
      <c r="E8" s="12">
        <f>SUM(F8:G8)</f>
        <v>689</v>
      </c>
      <c r="F8" s="20">
        <f>SUMPRODUCT(A8*C8)</f>
        <v>357</v>
      </c>
      <c r="G8" s="21">
        <f>SUMPRODUCT(A8*D8)</f>
        <v>332</v>
      </c>
      <c r="H8" s="34">
        <v>36</v>
      </c>
      <c r="I8" s="17">
        <f t="shared" si="2"/>
        <v>1164</v>
      </c>
      <c r="J8" s="19">
        <f>[2]★日本人!J8+[2]★外国人!J8</f>
        <v>586</v>
      </c>
      <c r="K8" s="19">
        <f>[2]★日本人!K8+[2]★外国人!K8</f>
        <v>578</v>
      </c>
      <c r="L8" s="12">
        <f>SUM(M8:N8)</f>
        <v>41904</v>
      </c>
      <c r="M8" s="20">
        <f>SUMPRODUCT(H8*J8)</f>
        <v>21096</v>
      </c>
      <c r="N8" s="21">
        <f>SUMPRODUCT(H8*K8)</f>
        <v>20808</v>
      </c>
      <c r="O8" s="22">
        <v>71</v>
      </c>
      <c r="P8" s="11">
        <f t="shared" si="3"/>
        <v>1075</v>
      </c>
      <c r="Q8" s="19">
        <f>[2]★日本人!Q8+[2]★外国人!Q8</f>
        <v>524</v>
      </c>
      <c r="R8" s="19">
        <f>[2]★日本人!R8+[2]★外国人!R8</f>
        <v>551</v>
      </c>
      <c r="S8" s="12">
        <f>SUM(T8:U8)</f>
        <v>76325</v>
      </c>
      <c r="T8" s="20">
        <f>SUMPRODUCT(O8*Q8)</f>
        <v>37204</v>
      </c>
      <c r="U8" s="21">
        <f>SUMPRODUCT(O8*R8)</f>
        <v>39121</v>
      </c>
      <c r="W8" s="18" t="s">
        <v>11</v>
      </c>
      <c r="X8" s="15">
        <f>SUM(X5:X7)</f>
        <v>83255</v>
      </c>
      <c r="Y8" s="15">
        <f>SUM(Y5:Y7)</f>
        <v>83235</v>
      </c>
      <c r="Z8" s="15">
        <f t="shared" ref="Z8" si="5">SUM(Z5:Z7)</f>
        <v>-20</v>
      </c>
    </row>
    <row r="9" spans="1:26" ht="15" customHeight="1">
      <c r="A9" s="32">
        <v>2</v>
      </c>
      <c r="B9" s="11">
        <f t="shared" si="1"/>
        <v>725</v>
      </c>
      <c r="C9" s="19">
        <f>[2]★日本人!C9+[2]★外国人!C9</f>
        <v>386</v>
      </c>
      <c r="D9" s="19">
        <f>[2]★日本人!D9+[2]★外国人!D9</f>
        <v>339</v>
      </c>
      <c r="E9" s="12">
        <f>SUM(F9:G9)</f>
        <v>1450</v>
      </c>
      <c r="F9" s="20">
        <f>SUMPRODUCT(A9*C9)</f>
        <v>772</v>
      </c>
      <c r="G9" s="21">
        <f>SUMPRODUCT(A9*D9)</f>
        <v>678</v>
      </c>
      <c r="H9" s="34">
        <v>37</v>
      </c>
      <c r="I9" s="17">
        <f t="shared" si="2"/>
        <v>1266</v>
      </c>
      <c r="J9" s="19">
        <f>[2]★日本人!J9+[2]★外国人!J9</f>
        <v>601</v>
      </c>
      <c r="K9" s="19">
        <f>[2]★日本人!K9+[2]★外国人!K9</f>
        <v>665</v>
      </c>
      <c r="L9" s="12">
        <f>SUM(M9:N9)</f>
        <v>46842</v>
      </c>
      <c r="M9" s="20">
        <f>SUMPRODUCT(H9*J9)</f>
        <v>22237</v>
      </c>
      <c r="N9" s="21">
        <f>SUMPRODUCT(H9*K9)</f>
        <v>24605</v>
      </c>
      <c r="O9" s="22">
        <v>72</v>
      </c>
      <c r="P9" s="11">
        <f t="shared" si="3"/>
        <v>1097</v>
      </c>
      <c r="Q9" s="19">
        <f>[2]★日本人!Q9+[2]★外国人!Q9</f>
        <v>506</v>
      </c>
      <c r="R9" s="19">
        <f>[2]★日本人!R9+[2]★外国人!R9</f>
        <v>591</v>
      </c>
      <c r="S9" s="12">
        <f>SUM(T9:U9)</f>
        <v>78984</v>
      </c>
      <c r="T9" s="20">
        <f>SUMPRODUCT(O9*Q9)</f>
        <v>36432</v>
      </c>
      <c r="U9" s="21">
        <f>SUMPRODUCT(O9*R9)</f>
        <v>42552</v>
      </c>
    </row>
    <row r="10" spans="1:26" ht="15" customHeight="1">
      <c r="A10" s="32">
        <v>3</v>
      </c>
      <c r="B10" s="11">
        <f t="shared" si="1"/>
        <v>745</v>
      </c>
      <c r="C10" s="19">
        <f>[2]★日本人!C10+[2]★外国人!C10</f>
        <v>395</v>
      </c>
      <c r="D10" s="19">
        <f>[2]★日本人!D10+[2]★外国人!D10</f>
        <v>350</v>
      </c>
      <c r="E10" s="12">
        <f>SUM(F10:G10)</f>
        <v>2235</v>
      </c>
      <c r="F10" s="20">
        <f>SUMPRODUCT(A10*C10)</f>
        <v>1185</v>
      </c>
      <c r="G10" s="21">
        <f>SUMPRODUCT(A10*D10)</f>
        <v>1050</v>
      </c>
      <c r="H10" s="34">
        <v>38</v>
      </c>
      <c r="I10" s="17">
        <f t="shared" si="2"/>
        <v>1179</v>
      </c>
      <c r="J10" s="19">
        <f>[2]★日本人!J10+[2]★外国人!J10</f>
        <v>582</v>
      </c>
      <c r="K10" s="19">
        <f>[2]★日本人!K10+[2]★外国人!K10</f>
        <v>597</v>
      </c>
      <c r="L10" s="12">
        <f>SUM(M10:N10)</f>
        <v>44802</v>
      </c>
      <c r="M10" s="20">
        <f>SUMPRODUCT(H10*J10)</f>
        <v>22116</v>
      </c>
      <c r="N10" s="21">
        <f>SUMPRODUCT(H10*K10)</f>
        <v>22686</v>
      </c>
      <c r="O10" s="22">
        <v>73</v>
      </c>
      <c r="P10" s="11">
        <f t="shared" si="3"/>
        <v>869</v>
      </c>
      <c r="Q10" s="19">
        <f>[2]★日本人!Q10+[2]★外国人!Q10</f>
        <v>401</v>
      </c>
      <c r="R10" s="19">
        <f>[2]★日本人!R10+[2]★外国人!R10</f>
        <v>468</v>
      </c>
      <c r="S10" s="12">
        <f>SUM(T10:U10)</f>
        <v>63437</v>
      </c>
      <c r="T10" s="20">
        <f>SUMPRODUCT(O10*Q10)</f>
        <v>29273</v>
      </c>
      <c r="U10" s="21">
        <f>SUMPRODUCT(O10*R10)</f>
        <v>34164</v>
      </c>
    </row>
    <row r="11" spans="1:26" ht="15" customHeight="1">
      <c r="A11" s="32">
        <v>4</v>
      </c>
      <c r="B11" s="11">
        <f t="shared" si="1"/>
        <v>717</v>
      </c>
      <c r="C11" s="19">
        <f>[2]★日本人!C11+[2]★外国人!C11</f>
        <v>378</v>
      </c>
      <c r="D11" s="19">
        <f>[2]★日本人!D11+[2]★外国人!D11</f>
        <v>339</v>
      </c>
      <c r="E11" s="12">
        <f>SUM(F11:G11)</f>
        <v>2868</v>
      </c>
      <c r="F11" s="20">
        <f>SUMPRODUCT(A11*C11)</f>
        <v>1512</v>
      </c>
      <c r="G11" s="21">
        <f>SUMPRODUCT(A11*D11)</f>
        <v>1356</v>
      </c>
      <c r="H11" s="34">
        <v>39</v>
      </c>
      <c r="I11" s="17">
        <f t="shared" si="2"/>
        <v>1204</v>
      </c>
      <c r="J11" s="19">
        <f>[2]★日本人!J11+[2]★外国人!J11</f>
        <v>603</v>
      </c>
      <c r="K11" s="19">
        <f>[2]★日本人!K11+[2]★外国人!K11</f>
        <v>601</v>
      </c>
      <c r="L11" s="12">
        <f>SUM(M11:N11)</f>
        <v>46956</v>
      </c>
      <c r="M11" s="20">
        <f>SUMPRODUCT(H11*J11)</f>
        <v>23517</v>
      </c>
      <c r="N11" s="21">
        <f>SUMPRODUCT(H11*K11)</f>
        <v>23439</v>
      </c>
      <c r="O11" s="22">
        <v>74</v>
      </c>
      <c r="P11" s="11">
        <f t="shared" si="3"/>
        <v>692</v>
      </c>
      <c r="Q11" s="19">
        <f>[2]★日本人!Q11+[2]★外国人!Q11</f>
        <v>311</v>
      </c>
      <c r="R11" s="19">
        <f>[2]★日本人!R11+[2]★外国人!R11</f>
        <v>381</v>
      </c>
      <c r="S11" s="12">
        <f>SUM(T11:U11)</f>
        <v>51208</v>
      </c>
      <c r="T11" s="20">
        <f>SUMPRODUCT(O11*Q11)</f>
        <v>23014</v>
      </c>
      <c r="U11" s="21">
        <f>SUMPRODUCT(O11*R11)</f>
        <v>28194</v>
      </c>
    </row>
    <row r="12" spans="1:26" ht="15" customHeight="1">
      <c r="A12" s="16" t="s">
        <v>28</v>
      </c>
      <c r="B12" s="11">
        <f t="shared" si="1"/>
        <v>3346</v>
      </c>
      <c r="C12" s="11">
        <f>SUM(C13:C17)</f>
        <v>1699</v>
      </c>
      <c r="D12" s="11">
        <f>SUM(D13:D17)</f>
        <v>1647</v>
      </c>
      <c r="E12" s="12">
        <f>SUM(E13:E17)</f>
        <v>23171</v>
      </c>
      <c r="F12" s="13">
        <f>SUM(F13:F17)</f>
        <v>11778</v>
      </c>
      <c r="G12" s="14">
        <f>SUM(G13:G17)</f>
        <v>11393</v>
      </c>
      <c r="H12" s="16" t="s">
        <v>63</v>
      </c>
      <c r="I12" s="17">
        <f t="shared" si="2"/>
        <v>6370</v>
      </c>
      <c r="J12" s="17">
        <f>SUM(J13:J17)</f>
        <v>3234</v>
      </c>
      <c r="K12" s="17">
        <f>SUM(K13:K17)</f>
        <v>3136</v>
      </c>
      <c r="L12" s="12">
        <f>SUM(L13:L17)</f>
        <v>267516</v>
      </c>
      <c r="M12" s="13">
        <f>SUM(M13:M17)</f>
        <v>135745</v>
      </c>
      <c r="N12" s="14">
        <f>SUM(N13:N17)</f>
        <v>131771</v>
      </c>
      <c r="O12" s="16" t="s">
        <v>64</v>
      </c>
      <c r="P12" s="11">
        <f t="shared" si="3"/>
        <v>4172</v>
      </c>
      <c r="Q12" s="17">
        <f>SUM(Q13:Q17)</f>
        <v>1747</v>
      </c>
      <c r="R12" s="17">
        <f>SUM(R13:R17)</f>
        <v>2425</v>
      </c>
      <c r="S12" s="12">
        <f>SUM(S13:S17)</f>
        <v>321142</v>
      </c>
      <c r="T12" s="13">
        <f>SUM(T13:T17)</f>
        <v>134459</v>
      </c>
      <c r="U12" s="14">
        <f>SUM(U13:U17)</f>
        <v>186683</v>
      </c>
    </row>
    <row r="13" spans="1:26" ht="15" customHeight="1">
      <c r="A13" s="32">
        <v>5</v>
      </c>
      <c r="B13" s="11">
        <f t="shared" si="1"/>
        <v>729</v>
      </c>
      <c r="C13" s="19">
        <f>[2]★日本人!C13+[2]★外国人!C13</f>
        <v>357</v>
      </c>
      <c r="D13" s="19">
        <f>[2]★日本人!D13+[2]★外国人!D13</f>
        <v>372</v>
      </c>
      <c r="E13" s="12">
        <f>SUM(F13:G13)</f>
        <v>3645</v>
      </c>
      <c r="F13" s="20">
        <f>SUMPRODUCT(A13*C13)</f>
        <v>1785</v>
      </c>
      <c r="G13" s="21">
        <f>SUMPRODUCT(A13*D13)</f>
        <v>1860</v>
      </c>
      <c r="H13" s="34">
        <v>40</v>
      </c>
      <c r="I13" s="17">
        <f t="shared" si="2"/>
        <v>1288</v>
      </c>
      <c r="J13" s="19">
        <f>[2]★日本人!J13+[2]★外国人!J13</f>
        <v>664</v>
      </c>
      <c r="K13" s="19">
        <f>[2]★日本人!K13+[2]★外国人!K13</f>
        <v>624</v>
      </c>
      <c r="L13" s="12">
        <f>SUM(M13:N13)</f>
        <v>51520</v>
      </c>
      <c r="M13" s="20">
        <f>SUMPRODUCT(H13*J13)</f>
        <v>26560</v>
      </c>
      <c r="N13" s="21">
        <f>SUMPRODUCT(H13*K13)</f>
        <v>24960</v>
      </c>
      <c r="O13" s="22">
        <v>75</v>
      </c>
      <c r="P13" s="11">
        <f t="shared" si="3"/>
        <v>802</v>
      </c>
      <c r="Q13" s="19">
        <f>[2]★日本人!Q13+[2]★外国人!Q13</f>
        <v>347</v>
      </c>
      <c r="R13" s="19">
        <f>[2]★日本人!R13+[2]★外国人!R13</f>
        <v>455</v>
      </c>
      <c r="S13" s="12">
        <f>SUM(T13:U13)</f>
        <v>60150</v>
      </c>
      <c r="T13" s="20">
        <f>SUMPRODUCT(O13*Q13)</f>
        <v>26025</v>
      </c>
      <c r="U13" s="21">
        <f>SUMPRODUCT(O13*R13)</f>
        <v>34125</v>
      </c>
    </row>
    <row r="14" spans="1:26" ht="15" customHeight="1">
      <c r="A14" s="32">
        <v>6</v>
      </c>
      <c r="B14" s="11">
        <f t="shared" si="1"/>
        <v>678</v>
      </c>
      <c r="C14" s="19">
        <f>[2]★日本人!C14+[2]★外国人!C14</f>
        <v>350</v>
      </c>
      <c r="D14" s="19">
        <f>[2]★日本人!D14+[2]★外国人!D14</f>
        <v>328</v>
      </c>
      <c r="E14" s="12">
        <f>SUM(F14:G14)</f>
        <v>4068</v>
      </c>
      <c r="F14" s="20">
        <f>SUMPRODUCT(A14*C14)</f>
        <v>2100</v>
      </c>
      <c r="G14" s="21">
        <f>SUMPRODUCT(A14*D14)</f>
        <v>1968</v>
      </c>
      <c r="H14" s="34">
        <v>41</v>
      </c>
      <c r="I14" s="17">
        <f t="shared" si="2"/>
        <v>1214</v>
      </c>
      <c r="J14" s="19">
        <f>[2]★日本人!J14+[2]★外国人!J14</f>
        <v>611</v>
      </c>
      <c r="K14" s="19">
        <f>[2]★日本人!K14+[2]★外国人!K14</f>
        <v>603</v>
      </c>
      <c r="L14" s="12">
        <f>SUM(M14:N14)</f>
        <v>49774</v>
      </c>
      <c r="M14" s="20">
        <f>SUMPRODUCT(H14*J14)</f>
        <v>25051</v>
      </c>
      <c r="N14" s="21">
        <f>SUMPRODUCT(H14*K14)</f>
        <v>24723</v>
      </c>
      <c r="O14" s="22">
        <v>76</v>
      </c>
      <c r="P14" s="11">
        <f t="shared" si="3"/>
        <v>888</v>
      </c>
      <c r="Q14" s="19">
        <f>[2]★日本人!Q14+[2]★外国人!Q14</f>
        <v>369</v>
      </c>
      <c r="R14" s="19">
        <f>[2]★日本人!R14+[2]★外国人!R14</f>
        <v>519</v>
      </c>
      <c r="S14" s="12">
        <f>SUM(T14:U14)</f>
        <v>67488</v>
      </c>
      <c r="T14" s="20">
        <f>SUMPRODUCT(O14*Q14)</f>
        <v>28044</v>
      </c>
      <c r="U14" s="21">
        <f>SUMPRODUCT(O14*R14)</f>
        <v>39444</v>
      </c>
    </row>
    <row r="15" spans="1:26" ht="15" customHeight="1">
      <c r="A15" s="32">
        <v>7</v>
      </c>
      <c r="B15" s="11">
        <f t="shared" si="1"/>
        <v>669</v>
      </c>
      <c r="C15" s="19">
        <f>[2]★日本人!C15+[2]★外国人!C15</f>
        <v>361</v>
      </c>
      <c r="D15" s="19">
        <f>[2]★日本人!D15+[2]★外国人!D15</f>
        <v>308</v>
      </c>
      <c r="E15" s="12">
        <f>SUM(F15:G15)</f>
        <v>4683</v>
      </c>
      <c r="F15" s="20">
        <f>SUMPRODUCT(A15*C15)</f>
        <v>2527</v>
      </c>
      <c r="G15" s="21">
        <f>SUMPRODUCT(A15*D15)</f>
        <v>2156</v>
      </c>
      <c r="H15" s="34">
        <v>42</v>
      </c>
      <c r="I15" s="17">
        <f t="shared" si="2"/>
        <v>1335</v>
      </c>
      <c r="J15" s="19">
        <f>[2]★日本人!J15+[2]★外国人!J15</f>
        <v>705</v>
      </c>
      <c r="K15" s="19">
        <f>[2]★日本人!K15+[2]★外国人!K15</f>
        <v>630</v>
      </c>
      <c r="L15" s="12">
        <f>SUM(M15:N15)</f>
        <v>56070</v>
      </c>
      <c r="M15" s="20">
        <f>SUMPRODUCT(H15*J15)</f>
        <v>29610</v>
      </c>
      <c r="N15" s="21">
        <f>SUMPRODUCT(H15*K15)</f>
        <v>26460</v>
      </c>
      <c r="O15" s="22">
        <v>77</v>
      </c>
      <c r="P15" s="11">
        <f t="shared" si="3"/>
        <v>866</v>
      </c>
      <c r="Q15" s="19">
        <f>[2]★日本人!Q15+[2]★外国人!Q15</f>
        <v>355</v>
      </c>
      <c r="R15" s="19">
        <f>[2]★日本人!R15+[2]★外国人!R15</f>
        <v>511</v>
      </c>
      <c r="S15" s="12">
        <f>SUM(T15:U15)</f>
        <v>66682</v>
      </c>
      <c r="T15" s="20">
        <f>SUMPRODUCT(O15*Q15)</f>
        <v>27335</v>
      </c>
      <c r="U15" s="21">
        <f>SUMPRODUCT(O15*R15)</f>
        <v>39347</v>
      </c>
    </row>
    <row r="16" spans="1:26" ht="15" customHeight="1">
      <c r="A16" s="32">
        <v>8</v>
      </c>
      <c r="B16" s="11">
        <f t="shared" si="1"/>
        <v>655</v>
      </c>
      <c r="C16" s="19">
        <f>[2]★日本人!C16+[2]★外国人!C16</f>
        <v>313</v>
      </c>
      <c r="D16" s="19">
        <f>[2]★日本人!D16+[2]★外国人!D16</f>
        <v>342</v>
      </c>
      <c r="E16" s="12">
        <f>SUM(F16:G16)</f>
        <v>5240</v>
      </c>
      <c r="F16" s="20">
        <f>SUMPRODUCT(A16*C16)</f>
        <v>2504</v>
      </c>
      <c r="G16" s="21">
        <f>SUMPRODUCT(A16*D16)</f>
        <v>2736</v>
      </c>
      <c r="H16" s="34">
        <v>43</v>
      </c>
      <c r="I16" s="17">
        <f t="shared" si="2"/>
        <v>1300</v>
      </c>
      <c r="J16" s="19">
        <f>[2]★日本人!J16+[2]★外国人!J16</f>
        <v>652</v>
      </c>
      <c r="K16" s="19">
        <f>[2]★日本人!K16+[2]★外国人!K16</f>
        <v>648</v>
      </c>
      <c r="L16" s="12">
        <f>SUM(M16:N16)</f>
        <v>55900</v>
      </c>
      <c r="M16" s="20">
        <f>SUMPRODUCT(H16*J16)</f>
        <v>28036</v>
      </c>
      <c r="N16" s="21">
        <f>SUMPRODUCT(H16*K16)</f>
        <v>27864</v>
      </c>
      <c r="O16" s="22">
        <v>78</v>
      </c>
      <c r="P16" s="11">
        <f t="shared" si="3"/>
        <v>842</v>
      </c>
      <c r="Q16" s="19">
        <f>[2]★日本人!Q16+[2]★外国人!Q16</f>
        <v>349</v>
      </c>
      <c r="R16" s="19">
        <f>[2]★日本人!R16+[2]★外国人!R16</f>
        <v>493</v>
      </c>
      <c r="S16" s="12">
        <f>SUM(T16:U16)</f>
        <v>65676</v>
      </c>
      <c r="T16" s="20">
        <f>SUMPRODUCT(O16*Q16)</f>
        <v>27222</v>
      </c>
      <c r="U16" s="21">
        <f>SUMPRODUCT(O16*R16)</f>
        <v>38454</v>
      </c>
    </row>
    <row r="17" spans="1:21" ht="15" customHeight="1">
      <c r="A17" s="32">
        <v>9</v>
      </c>
      <c r="B17" s="11">
        <f t="shared" si="1"/>
        <v>615</v>
      </c>
      <c r="C17" s="19">
        <f>[2]★日本人!C17+[2]★外国人!C17</f>
        <v>318</v>
      </c>
      <c r="D17" s="19">
        <f>[2]★日本人!D17+[2]★外国人!D17</f>
        <v>297</v>
      </c>
      <c r="E17" s="12">
        <f>SUM(F17:G17)</f>
        <v>5535</v>
      </c>
      <c r="F17" s="20">
        <f>SUMPRODUCT(A17*C17)</f>
        <v>2862</v>
      </c>
      <c r="G17" s="21">
        <f>SUMPRODUCT(A17*D17)</f>
        <v>2673</v>
      </c>
      <c r="H17" s="34">
        <v>44</v>
      </c>
      <c r="I17" s="17">
        <f t="shared" si="2"/>
        <v>1233</v>
      </c>
      <c r="J17" s="19">
        <f>[2]★日本人!J17+[2]★外国人!J17</f>
        <v>602</v>
      </c>
      <c r="K17" s="19">
        <f>[2]★日本人!K17+[2]★外国人!K17</f>
        <v>631</v>
      </c>
      <c r="L17" s="12">
        <f>SUM(M17:N17)</f>
        <v>54252</v>
      </c>
      <c r="M17" s="20">
        <f>SUMPRODUCT(H17*J17)</f>
        <v>26488</v>
      </c>
      <c r="N17" s="21">
        <f>SUMPRODUCT(H17*K17)</f>
        <v>27764</v>
      </c>
      <c r="O17" s="22">
        <v>79</v>
      </c>
      <c r="P17" s="11">
        <f t="shared" si="3"/>
        <v>774</v>
      </c>
      <c r="Q17" s="19">
        <f>[2]★日本人!Q17+[2]★外国人!Q17</f>
        <v>327</v>
      </c>
      <c r="R17" s="19">
        <f>[2]★日本人!R17+[2]★外国人!R17</f>
        <v>447</v>
      </c>
      <c r="S17" s="12">
        <f>SUM(T17:U17)</f>
        <v>61146</v>
      </c>
      <c r="T17" s="20">
        <f>SUMPRODUCT(O17*Q17)</f>
        <v>25833</v>
      </c>
      <c r="U17" s="21">
        <f>SUMPRODUCT(O17*R17)</f>
        <v>35313</v>
      </c>
    </row>
    <row r="18" spans="1:21" ht="15" customHeight="1">
      <c r="A18" s="16" t="s">
        <v>29</v>
      </c>
      <c r="B18" s="11">
        <f t="shared" si="1"/>
        <v>2985</v>
      </c>
      <c r="C18" s="11">
        <f>SUM(C19:C23)</f>
        <v>1558</v>
      </c>
      <c r="D18" s="11">
        <f>SUM(D19:D23)</f>
        <v>1427</v>
      </c>
      <c r="E18" s="12">
        <f>SUM(E19:E23)</f>
        <v>35726</v>
      </c>
      <c r="F18" s="13">
        <f>SUM(F19:F23)</f>
        <v>18641</v>
      </c>
      <c r="G18" s="14">
        <f>SUM(G19:G23)</f>
        <v>17085</v>
      </c>
      <c r="H18" s="16" t="s">
        <v>65</v>
      </c>
      <c r="I18" s="17">
        <f t="shared" si="2"/>
        <v>6816</v>
      </c>
      <c r="J18" s="17">
        <f>SUM(J19:J23)</f>
        <v>3403</v>
      </c>
      <c r="K18" s="17">
        <f>SUM(K19:K23)</f>
        <v>3413</v>
      </c>
      <c r="L18" s="12">
        <f>SUM(L19:L23)</f>
        <v>320426</v>
      </c>
      <c r="M18" s="13">
        <f>SUM(M19:M23)</f>
        <v>159923</v>
      </c>
      <c r="N18" s="14">
        <f>SUM(N19:N23)</f>
        <v>160503</v>
      </c>
      <c r="O18" s="16" t="s">
        <v>66</v>
      </c>
      <c r="P18" s="11">
        <f t="shared" si="3"/>
        <v>3307</v>
      </c>
      <c r="Q18" s="17">
        <f>SUM(Q19:Q23)</f>
        <v>1322</v>
      </c>
      <c r="R18" s="17">
        <f>SUM(R19:R23)</f>
        <v>1985</v>
      </c>
      <c r="S18" s="12">
        <f>SUM(S19:S23)</f>
        <v>271101</v>
      </c>
      <c r="T18" s="13">
        <f>SUM(T19:T23)</f>
        <v>108311</v>
      </c>
      <c r="U18" s="14">
        <f>SUM(U19:U23)</f>
        <v>162790</v>
      </c>
    </row>
    <row r="19" spans="1:21" ht="15" customHeight="1">
      <c r="A19" s="32">
        <v>10</v>
      </c>
      <c r="B19" s="11">
        <f t="shared" si="1"/>
        <v>585</v>
      </c>
      <c r="C19" s="19">
        <f>[2]★日本人!C19+[2]★外国人!C19</f>
        <v>302</v>
      </c>
      <c r="D19" s="19">
        <f>[2]★日本人!D19+[2]★外国人!D19</f>
        <v>283</v>
      </c>
      <c r="E19" s="12">
        <f>SUM(F19:G19)</f>
        <v>5850</v>
      </c>
      <c r="F19" s="20">
        <f>SUMPRODUCT(A19*C19)</f>
        <v>3020</v>
      </c>
      <c r="G19" s="21">
        <f>SUMPRODUCT(A19*D19)</f>
        <v>2830</v>
      </c>
      <c r="H19" s="34">
        <v>45</v>
      </c>
      <c r="I19" s="17">
        <f t="shared" si="2"/>
        <v>1340</v>
      </c>
      <c r="J19" s="19">
        <f>[2]★日本人!J19+[2]★外国人!J19</f>
        <v>679</v>
      </c>
      <c r="K19" s="19">
        <f>[2]★日本人!K19+[2]★外国人!K19</f>
        <v>661</v>
      </c>
      <c r="L19" s="12">
        <f>SUM(M19:N19)</f>
        <v>60300</v>
      </c>
      <c r="M19" s="20">
        <f>SUMPRODUCT(H19*J19)</f>
        <v>30555</v>
      </c>
      <c r="N19" s="21">
        <f>SUMPRODUCT(H19*K19)</f>
        <v>29745</v>
      </c>
      <c r="O19" s="22">
        <v>80</v>
      </c>
      <c r="P19" s="11">
        <f t="shared" si="3"/>
        <v>692</v>
      </c>
      <c r="Q19" s="19">
        <f>[2]★日本人!Q19+[2]★外国人!Q19</f>
        <v>296</v>
      </c>
      <c r="R19" s="19">
        <f>[2]★日本人!R19+[2]★外国人!R19</f>
        <v>396</v>
      </c>
      <c r="S19" s="12">
        <f>SUM(T19:U19)</f>
        <v>55360</v>
      </c>
      <c r="T19" s="20">
        <f>SUMPRODUCT(O19*Q19)</f>
        <v>23680</v>
      </c>
      <c r="U19" s="21">
        <f>SUMPRODUCT(O19*R19)</f>
        <v>31680</v>
      </c>
    </row>
    <row r="20" spans="1:21" ht="15" customHeight="1">
      <c r="A20" s="32">
        <v>11</v>
      </c>
      <c r="B20" s="11">
        <f t="shared" si="1"/>
        <v>633</v>
      </c>
      <c r="C20" s="19">
        <f>[2]★日本人!C20+[2]★外国人!C20</f>
        <v>344</v>
      </c>
      <c r="D20" s="19">
        <f>[2]★日本人!D20+[2]★外国人!D20</f>
        <v>289</v>
      </c>
      <c r="E20" s="12">
        <f>SUM(F20:G20)</f>
        <v>6963</v>
      </c>
      <c r="F20" s="20">
        <f>SUMPRODUCT(A20*C20)</f>
        <v>3784</v>
      </c>
      <c r="G20" s="21">
        <f>SUMPRODUCT(A20*D20)</f>
        <v>3179</v>
      </c>
      <c r="H20" s="34">
        <v>46</v>
      </c>
      <c r="I20" s="17">
        <f t="shared" si="2"/>
        <v>1326</v>
      </c>
      <c r="J20" s="19">
        <f>[2]★日本人!J20+[2]★外国人!J20</f>
        <v>657</v>
      </c>
      <c r="K20" s="19">
        <f>[2]★日本人!K20+[2]★外国人!K20</f>
        <v>669</v>
      </c>
      <c r="L20" s="12">
        <f>SUM(M20:N20)</f>
        <v>60996</v>
      </c>
      <c r="M20" s="20">
        <f>SUMPRODUCT(H20*J20)</f>
        <v>30222</v>
      </c>
      <c r="N20" s="21">
        <f>SUMPRODUCT(H20*K20)</f>
        <v>30774</v>
      </c>
      <c r="O20" s="22">
        <v>81</v>
      </c>
      <c r="P20" s="11">
        <f t="shared" si="3"/>
        <v>657</v>
      </c>
      <c r="Q20" s="19">
        <f>[2]★日本人!Q20+[2]★外国人!Q20</f>
        <v>262</v>
      </c>
      <c r="R20" s="19">
        <f>[2]★日本人!R20+[2]★外国人!R20</f>
        <v>395</v>
      </c>
      <c r="S20" s="12">
        <f>SUM(T20:U20)</f>
        <v>53217</v>
      </c>
      <c r="T20" s="20">
        <f>SUMPRODUCT(O20*Q20)</f>
        <v>21222</v>
      </c>
      <c r="U20" s="21">
        <f>SUMPRODUCT(O20*R20)</f>
        <v>31995</v>
      </c>
    </row>
    <row r="21" spans="1:21" ht="15" customHeight="1">
      <c r="A21" s="32">
        <v>12</v>
      </c>
      <c r="B21" s="11">
        <f t="shared" si="1"/>
        <v>618</v>
      </c>
      <c r="C21" s="19">
        <f>[2]★日本人!C21+[2]★外国人!C21</f>
        <v>316</v>
      </c>
      <c r="D21" s="19">
        <f>[2]★日本人!D21+[2]★外国人!D21</f>
        <v>302</v>
      </c>
      <c r="E21" s="12">
        <f>SUM(F21:G21)</f>
        <v>7416</v>
      </c>
      <c r="F21" s="20">
        <f>SUMPRODUCT(A21*C21)</f>
        <v>3792</v>
      </c>
      <c r="G21" s="21">
        <f>SUMPRODUCT(A21*D21)</f>
        <v>3624</v>
      </c>
      <c r="H21" s="34">
        <v>47</v>
      </c>
      <c r="I21" s="17">
        <f t="shared" si="2"/>
        <v>1434</v>
      </c>
      <c r="J21" s="19">
        <f>[2]★日本人!J21+[2]★外国人!J21</f>
        <v>722</v>
      </c>
      <c r="K21" s="19">
        <f>[2]★日本人!K21+[2]★外国人!K21</f>
        <v>712</v>
      </c>
      <c r="L21" s="12">
        <f>SUM(M21:N21)</f>
        <v>67398</v>
      </c>
      <c r="M21" s="20">
        <f>SUMPRODUCT(H21*J21)</f>
        <v>33934</v>
      </c>
      <c r="N21" s="21">
        <f>SUMPRODUCT(H21*K21)</f>
        <v>33464</v>
      </c>
      <c r="O21" s="22">
        <v>82</v>
      </c>
      <c r="P21" s="11">
        <f t="shared" si="3"/>
        <v>650</v>
      </c>
      <c r="Q21" s="19">
        <f>[2]★日本人!Q21+[2]★外国人!Q21</f>
        <v>258</v>
      </c>
      <c r="R21" s="19">
        <f>[2]★日本人!R21+[2]★外国人!R21</f>
        <v>392</v>
      </c>
      <c r="S21" s="12">
        <f>SUM(T21:U21)</f>
        <v>53300</v>
      </c>
      <c r="T21" s="20">
        <f>SUMPRODUCT(O21*Q21)</f>
        <v>21156</v>
      </c>
      <c r="U21" s="21">
        <f>SUMPRODUCT(O21*R21)</f>
        <v>32144</v>
      </c>
    </row>
    <row r="22" spans="1:21" ht="15" customHeight="1">
      <c r="A22" s="32">
        <v>13</v>
      </c>
      <c r="B22" s="11">
        <f t="shared" si="1"/>
        <v>589</v>
      </c>
      <c r="C22" s="19">
        <f>[2]★日本人!C22+[2]★外国人!C22</f>
        <v>299</v>
      </c>
      <c r="D22" s="19">
        <f>[2]★日本人!D22+[2]★外国人!D22</f>
        <v>290</v>
      </c>
      <c r="E22" s="12">
        <f>SUM(F22:G22)</f>
        <v>7657</v>
      </c>
      <c r="F22" s="20">
        <f>SUMPRODUCT(A22*C22)</f>
        <v>3887</v>
      </c>
      <c r="G22" s="21">
        <f>SUMPRODUCT(A22*D22)</f>
        <v>3770</v>
      </c>
      <c r="H22" s="34">
        <v>48</v>
      </c>
      <c r="I22" s="17">
        <f t="shared" si="2"/>
        <v>1352</v>
      </c>
      <c r="J22" s="19">
        <f>[2]★日本人!J22+[2]★外国人!J22</f>
        <v>693</v>
      </c>
      <c r="K22" s="19">
        <f>[2]★日本人!K22+[2]★外国人!K22</f>
        <v>659</v>
      </c>
      <c r="L22" s="12">
        <f>SUM(M22:N22)</f>
        <v>64896</v>
      </c>
      <c r="M22" s="20">
        <f>SUMPRODUCT(H22*J22)</f>
        <v>33264</v>
      </c>
      <c r="N22" s="21">
        <f>SUMPRODUCT(H22*K22)</f>
        <v>31632</v>
      </c>
      <c r="O22" s="22">
        <v>83</v>
      </c>
      <c r="P22" s="11">
        <f t="shared" si="3"/>
        <v>648</v>
      </c>
      <c r="Q22" s="19">
        <f>[2]★日本人!Q22+[2]★外国人!Q22</f>
        <v>251</v>
      </c>
      <c r="R22" s="19">
        <f>[2]★日本人!R22+[2]★外国人!R22</f>
        <v>397</v>
      </c>
      <c r="S22" s="12">
        <f>SUM(T22:U22)</f>
        <v>53784</v>
      </c>
      <c r="T22" s="20">
        <f>SUMPRODUCT(O22*Q22)</f>
        <v>20833</v>
      </c>
      <c r="U22" s="21">
        <f>SUMPRODUCT(O22*R22)</f>
        <v>32951</v>
      </c>
    </row>
    <row r="23" spans="1:21" ht="15" customHeight="1">
      <c r="A23" s="32">
        <v>14</v>
      </c>
      <c r="B23" s="11">
        <f t="shared" si="1"/>
        <v>560</v>
      </c>
      <c r="C23" s="19">
        <f>[2]★日本人!C23+[2]★外国人!C23</f>
        <v>297</v>
      </c>
      <c r="D23" s="19">
        <f>[2]★日本人!D23+[2]★外国人!D23</f>
        <v>263</v>
      </c>
      <c r="E23" s="12">
        <f>SUM(F23:G23)</f>
        <v>7840</v>
      </c>
      <c r="F23" s="20">
        <f>SUMPRODUCT(A23*C23)</f>
        <v>4158</v>
      </c>
      <c r="G23" s="21">
        <f>SUMPRODUCT(A23*D23)</f>
        <v>3682</v>
      </c>
      <c r="H23" s="34">
        <v>49</v>
      </c>
      <c r="I23" s="17">
        <f t="shared" si="2"/>
        <v>1364</v>
      </c>
      <c r="J23" s="19">
        <f>[2]★日本人!J23+[2]★外国人!J23</f>
        <v>652</v>
      </c>
      <c r="K23" s="19">
        <f>[2]★日本人!K23+[2]★外国人!K23</f>
        <v>712</v>
      </c>
      <c r="L23" s="12">
        <f>SUM(M23:N23)</f>
        <v>66836</v>
      </c>
      <c r="M23" s="20">
        <f>SUMPRODUCT(H23*J23)</f>
        <v>31948</v>
      </c>
      <c r="N23" s="21">
        <f>SUMPRODUCT(H23*K23)</f>
        <v>34888</v>
      </c>
      <c r="O23" s="22">
        <v>84</v>
      </c>
      <c r="P23" s="11">
        <f t="shared" si="3"/>
        <v>660</v>
      </c>
      <c r="Q23" s="19">
        <f>[2]★日本人!Q23+[2]★外国人!Q23</f>
        <v>255</v>
      </c>
      <c r="R23" s="19">
        <f>[2]★日本人!R23+[2]★外国人!R23</f>
        <v>405</v>
      </c>
      <c r="S23" s="12">
        <f>SUM(T23:U23)</f>
        <v>55440</v>
      </c>
      <c r="T23" s="20">
        <f>SUMPRODUCT(O23*Q23)</f>
        <v>21420</v>
      </c>
      <c r="U23" s="21">
        <f>SUMPRODUCT(O23*R23)</f>
        <v>34020</v>
      </c>
    </row>
    <row r="24" spans="1:21" ht="15" customHeight="1">
      <c r="A24" s="16" t="s">
        <v>30</v>
      </c>
      <c r="B24" s="11">
        <f t="shared" si="1"/>
        <v>3210</v>
      </c>
      <c r="C24" s="11">
        <f>SUM(C25:C29)</f>
        <v>1644</v>
      </c>
      <c r="D24" s="11">
        <f>SUM(D25:D29)</f>
        <v>1566</v>
      </c>
      <c r="E24" s="12">
        <f>SUM(E25:E29)</f>
        <v>54759</v>
      </c>
      <c r="F24" s="13">
        <f>SUM(F25:F29)</f>
        <v>28114</v>
      </c>
      <c r="G24" s="14">
        <f>SUM(G25:G29)</f>
        <v>26645</v>
      </c>
      <c r="H24" s="16" t="s">
        <v>67</v>
      </c>
      <c r="I24" s="17">
        <f t="shared" si="2"/>
        <v>6490</v>
      </c>
      <c r="J24" s="17">
        <f>SUM(J25:J29)</f>
        <v>3358</v>
      </c>
      <c r="K24" s="17">
        <f>SUM(K25:K29)</f>
        <v>3132</v>
      </c>
      <c r="L24" s="12">
        <f>SUM(L25:L29)</f>
        <v>336967</v>
      </c>
      <c r="M24" s="13">
        <f>SUM(M25:M29)</f>
        <v>174417</v>
      </c>
      <c r="N24" s="14">
        <f>SUM(N25:N29)</f>
        <v>162550</v>
      </c>
      <c r="O24" s="16" t="s">
        <v>68</v>
      </c>
      <c r="P24" s="11">
        <f t="shared" si="3"/>
        <v>2299</v>
      </c>
      <c r="Q24" s="17">
        <f>SUM(Q25:Q29)</f>
        <v>846</v>
      </c>
      <c r="R24" s="17">
        <f>SUM(R25:R29)</f>
        <v>1453</v>
      </c>
      <c r="S24" s="12">
        <f>SUM(S25:S29)</f>
        <v>199397</v>
      </c>
      <c r="T24" s="13">
        <f>SUM(T25:T29)</f>
        <v>73338</v>
      </c>
      <c r="U24" s="14">
        <f>SUM(U25:U29)</f>
        <v>126059</v>
      </c>
    </row>
    <row r="25" spans="1:21" ht="15" customHeight="1">
      <c r="A25" s="32">
        <v>15</v>
      </c>
      <c r="B25" s="11">
        <f t="shared" si="1"/>
        <v>632</v>
      </c>
      <c r="C25" s="19">
        <f>[2]★日本人!C25+[2]★外国人!C25</f>
        <v>301</v>
      </c>
      <c r="D25" s="19">
        <f>[2]★日本人!D25+[2]★外国人!D25</f>
        <v>331</v>
      </c>
      <c r="E25" s="12">
        <f>SUM(F25:G25)</f>
        <v>9480</v>
      </c>
      <c r="F25" s="20">
        <f>SUMPRODUCT(A25*C25)</f>
        <v>4515</v>
      </c>
      <c r="G25" s="21">
        <f>SUMPRODUCT(A25*D25)</f>
        <v>4965</v>
      </c>
      <c r="H25" s="34">
        <v>50</v>
      </c>
      <c r="I25" s="17">
        <f t="shared" si="2"/>
        <v>1343</v>
      </c>
      <c r="J25" s="19">
        <f>[2]★日本人!J25+[2]★外国人!J25</f>
        <v>683</v>
      </c>
      <c r="K25" s="19">
        <f>[2]★日本人!K25+[2]★外国人!K25</f>
        <v>660</v>
      </c>
      <c r="L25" s="12">
        <f>SUM(M25:N25)</f>
        <v>67150</v>
      </c>
      <c r="M25" s="20">
        <f>SUMPRODUCT(H25*J25)</f>
        <v>34150</v>
      </c>
      <c r="N25" s="21">
        <f>SUMPRODUCT(H25*K25)</f>
        <v>33000</v>
      </c>
      <c r="O25" s="22">
        <v>85</v>
      </c>
      <c r="P25" s="11">
        <f t="shared" si="3"/>
        <v>582</v>
      </c>
      <c r="Q25" s="19">
        <f>[2]★日本人!Q25+[2]★外国人!Q25</f>
        <v>215</v>
      </c>
      <c r="R25" s="19">
        <f>[2]★日本人!R25+[2]★外国人!R25</f>
        <v>367</v>
      </c>
      <c r="S25" s="12">
        <f>SUM(T25:U25)</f>
        <v>49470</v>
      </c>
      <c r="T25" s="20">
        <f>SUMPRODUCT(O25*Q25)</f>
        <v>18275</v>
      </c>
      <c r="U25" s="21">
        <f>SUMPRODUCT(O25*R25)</f>
        <v>31195</v>
      </c>
    </row>
    <row r="26" spans="1:21" ht="15" customHeight="1">
      <c r="A26" s="32">
        <v>16</v>
      </c>
      <c r="B26" s="11">
        <f t="shared" si="1"/>
        <v>621</v>
      </c>
      <c r="C26" s="19">
        <f>[2]★日本人!C26+[2]★外国人!C26</f>
        <v>322</v>
      </c>
      <c r="D26" s="19">
        <f>[2]★日本人!D26+[2]★外国人!D26</f>
        <v>299</v>
      </c>
      <c r="E26" s="12">
        <f>SUM(F26:G26)</f>
        <v>9936</v>
      </c>
      <c r="F26" s="20">
        <f>SUMPRODUCT(A26*C26)</f>
        <v>5152</v>
      </c>
      <c r="G26" s="21">
        <f>SUMPRODUCT(A26*D26)</f>
        <v>4784</v>
      </c>
      <c r="H26" s="34">
        <v>51</v>
      </c>
      <c r="I26" s="17">
        <f t="shared" si="2"/>
        <v>1426</v>
      </c>
      <c r="J26" s="19">
        <f>[2]★日本人!J26+[2]★外国人!J26</f>
        <v>735</v>
      </c>
      <c r="K26" s="19">
        <f>[2]★日本人!K26+[2]★外国人!K26</f>
        <v>691</v>
      </c>
      <c r="L26" s="12">
        <f>SUM(M26:N26)</f>
        <v>72726</v>
      </c>
      <c r="M26" s="20">
        <f>SUMPRODUCT(H26*J26)</f>
        <v>37485</v>
      </c>
      <c r="N26" s="21">
        <f>SUMPRODUCT(H26*K26)</f>
        <v>35241</v>
      </c>
      <c r="O26" s="22">
        <v>86</v>
      </c>
      <c r="P26" s="11">
        <f t="shared" si="3"/>
        <v>507</v>
      </c>
      <c r="Q26" s="19">
        <f>[2]★日本人!Q26+[2]★外国人!Q26</f>
        <v>192</v>
      </c>
      <c r="R26" s="19">
        <f>[2]★日本人!R26+[2]★外国人!R26</f>
        <v>315</v>
      </c>
      <c r="S26" s="12">
        <f>SUM(T26:U26)</f>
        <v>43602</v>
      </c>
      <c r="T26" s="20">
        <f>SUMPRODUCT(O26*Q26)</f>
        <v>16512</v>
      </c>
      <c r="U26" s="21">
        <f>SUMPRODUCT(O26*R26)</f>
        <v>27090</v>
      </c>
    </row>
    <row r="27" spans="1:21" ht="15" customHeight="1">
      <c r="A27" s="32">
        <v>17</v>
      </c>
      <c r="B27" s="11">
        <f t="shared" si="1"/>
        <v>595</v>
      </c>
      <c r="C27" s="19">
        <f>[2]★日本人!C27+[2]★外国人!C27</f>
        <v>308</v>
      </c>
      <c r="D27" s="19">
        <f>[2]★日本人!D27+[2]★外国人!D27</f>
        <v>287</v>
      </c>
      <c r="E27" s="12">
        <f>SUM(F27:G27)</f>
        <v>10115</v>
      </c>
      <c r="F27" s="20">
        <f>SUMPRODUCT(A27*C27)</f>
        <v>5236</v>
      </c>
      <c r="G27" s="21">
        <f>SUMPRODUCT(A27*D27)</f>
        <v>4879</v>
      </c>
      <c r="H27" s="34">
        <v>52</v>
      </c>
      <c r="I27" s="17">
        <f t="shared" si="2"/>
        <v>1377</v>
      </c>
      <c r="J27" s="19">
        <f>[2]★日本人!J27+[2]★外国人!J27</f>
        <v>707</v>
      </c>
      <c r="K27" s="19">
        <f>[2]★日本人!K27+[2]★外国人!K27</f>
        <v>670</v>
      </c>
      <c r="L27" s="12">
        <f>SUM(M27:N27)</f>
        <v>71604</v>
      </c>
      <c r="M27" s="20">
        <f>SUMPRODUCT(H27*J27)</f>
        <v>36764</v>
      </c>
      <c r="N27" s="21">
        <f>SUMPRODUCT(H27*K27)</f>
        <v>34840</v>
      </c>
      <c r="O27" s="22">
        <v>87</v>
      </c>
      <c r="P27" s="11">
        <f t="shared" si="3"/>
        <v>476</v>
      </c>
      <c r="Q27" s="19">
        <f>[2]★日本人!Q27+[2]★外国人!Q27</f>
        <v>181</v>
      </c>
      <c r="R27" s="19">
        <f>[2]★日本人!R27+[2]★外国人!R27</f>
        <v>295</v>
      </c>
      <c r="S27" s="12">
        <f>SUM(T27:U27)</f>
        <v>41412</v>
      </c>
      <c r="T27" s="20">
        <f>SUMPRODUCT(O27*Q27)</f>
        <v>15747</v>
      </c>
      <c r="U27" s="21">
        <f>SUMPRODUCT(O27*R27)</f>
        <v>25665</v>
      </c>
    </row>
    <row r="28" spans="1:21" ht="15" customHeight="1">
      <c r="A28" s="32">
        <v>18</v>
      </c>
      <c r="B28" s="11">
        <f t="shared" si="1"/>
        <v>650</v>
      </c>
      <c r="C28" s="19">
        <f>[2]★日本人!C28+[2]★外国人!C28</f>
        <v>336</v>
      </c>
      <c r="D28" s="19">
        <f>[2]★日本人!D28+[2]★外国人!D28</f>
        <v>314</v>
      </c>
      <c r="E28" s="12">
        <f>SUM(F28:G28)</f>
        <v>11700</v>
      </c>
      <c r="F28" s="20">
        <f>SUMPRODUCT(A28*C28)</f>
        <v>6048</v>
      </c>
      <c r="G28" s="21">
        <f>SUMPRODUCT(A28*D28)</f>
        <v>5652</v>
      </c>
      <c r="H28" s="34">
        <v>53</v>
      </c>
      <c r="I28" s="17">
        <f t="shared" si="2"/>
        <v>1089</v>
      </c>
      <c r="J28" s="19">
        <f>[2]★日本人!J28+[2]★外国人!J28</f>
        <v>564</v>
      </c>
      <c r="K28" s="19">
        <f>[2]★日本人!K28+[2]★外国人!K28</f>
        <v>525</v>
      </c>
      <c r="L28" s="12">
        <f>SUM(M28:N28)</f>
        <v>57717</v>
      </c>
      <c r="M28" s="20">
        <f>SUMPRODUCT(H28*J28)</f>
        <v>29892</v>
      </c>
      <c r="N28" s="21">
        <f>SUMPRODUCT(H28*K28)</f>
        <v>27825</v>
      </c>
      <c r="O28" s="22">
        <v>88</v>
      </c>
      <c r="P28" s="11">
        <f t="shared" si="3"/>
        <v>413</v>
      </c>
      <c r="Q28" s="19">
        <f>[2]★日本人!Q28+[2]★外国人!Q28</f>
        <v>158</v>
      </c>
      <c r="R28" s="19">
        <f>[2]★日本人!R28+[2]★外国人!R28</f>
        <v>255</v>
      </c>
      <c r="S28" s="12">
        <f>SUM(T28:U28)</f>
        <v>36344</v>
      </c>
      <c r="T28" s="20">
        <f>SUMPRODUCT(O28*Q28)</f>
        <v>13904</v>
      </c>
      <c r="U28" s="21">
        <f>SUMPRODUCT(O28*R28)</f>
        <v>22440</v>
      </c>
    </row>
    <row r="29" spans="1:21" ht="15" customHeight="1">
      <c r="A29" s="32">
        <v>19</v>
      </c>
      <c r="B29" s="11">
        <f t="shared" si="1"/>
        <v>712</v>
      </c>
      <c r="C29" s="19">
        <f>[2]★日本人!C29+[2]★外国人!C29</f>
        <v>377</v>
      </c>
      <c r="D29" s="19">
        <f>[2]★日本人!D29+[2]★外国人!D29</f>
        <v>335</v>
      </c>
      <c r="E29" s="12">
        <f>SUM(F29:G29)</f>
        <v>13528</v>
      </c>
      <c r="F29" s="20">
        <f>SUMPRODUCT(A29*C29)</f>
        <v>7163</v>
      </c>
      <c r="G29" s="21">
        <f>SUMPRODUCT(A29*D29)</f>
        <v>6365</v>
      </c>
      <c r="H29" s="34">
        <v>54</v>
      </c>
      <c r="I29" s="17">
        <f t="shared" si="2"/>
        <v>1255</v>
      </c>
      <c r="J29" s="19">
        <f>[2]★日本人!J29+[2]★外国人!J29</f>
        <v>669</v>
      </c>
      <c r="K29" s="19">
        <f>[2]★日本人!K29+[2]★外国人!K29</f>
        <v>586</v>
      </c>
      <c r="L29" s="12">
        <f>SUM(M29:N29)</f>
        <v>67770</v>
      </c>
      <c r="M29" s="20">
        <f>SUMPRODUCT(H29*J29)</f>
        <v>36126</v>
      </c>
      <c r="N29" s="21">
        <f>SUMPRODUCT(H29*K29)</f>
        <v>31644</v>
      </c>
      <c r="O29" s="22">
        <v>89</v>
      </c>
      <c r="P29" s="11">
        <f t="shared" si="3"/>
        <v>321</v>
      </c>
      <c r="Q29" s="19">
        <f>[2]★日本人!Q29+[2]★外国人!Q29</f>
        <v>100</v>
      </c>
      <c r="R29" s="19">
        <f>[2]★日本人!R29+[2]★外国人!R29</f>
        <v>221</v>
      </c>
      <c r="S29" s="12">
        <f>SUM(T29:U29)</f>
        <v>28569</v>
      </c>
      <c r="T29" s="20">
        <f>SUMPRODUCT(O29*Q29)</f>
        <v>8900</v>
      </c>
      <c r="U29" s="21">
        <f>SUMPRODUCT(O29*R29)</f>
        <v>19669</v>
      </c>
    </row>
    <row r="30" spans="1:21" ht="15" customHeight="1">
      <c r="A30" s="16" t="s">
        <v>31</v>
      </c>
      <c r="B30" s="11">
        <f t="shared" si="1"/>
        <v>4683</v>
      </c>
      <c r="C30" s="11">
        <f>SUM(C31:C35)</f>
        <v>2308</v>
      </c>
      <c r="D30" s="11">
        <f>SUM(D31:D35)</f>
        <v>2375</v>
      </c>
      <c r="E30" s="12">
        <f>SUM(E31:E35)</f>
        <v>103538</v>
      </c>
      <c r="F30" s="13">
        <f>SUM(F31:F35)</f>
        <v>50889</v>
      </c>
      <c r="G30" s="14">
        <f>SUM(G31:G35)</f>
        <v>52649</v>
      </c>
      <c r="H30" s="16" t="s">
        <v>69</v>
      </c>
      <c r="I30" s="17">
        <f t="shared" si="2"/>
        <v>5239</v>
      </c>
      <c r="J30" s="11">
        <f>SUM(J31:J35)</f>
        <v>2728</v>
      </c>
      <c r="K30" s="11">
        <f>SUM(K31:K35)</f>
        <v>2511</v>
      </c>
      <c r="L30" s="12">
        <f>SUM(L31:L35)</f>
        <v>297965</v>
      </c>
      <c r="M30" s="13">
        <f>SUM(M31:M35)</f>
        <v>155005</v>
      </c>
      <c r="N30" s="14">
        <f>SUM(N31:N35)</f>
        <v>142960</v>
      </c>
      <c r="O30" s="16" t="s">
        <v>70</v>
      </c>
      <c r="P30" s="11">
        <f t="shared" si="3"/>
        <v>990</v>
      </c>
      <c r="Q30" s="17">
        <f>SUM(Q31:Q35)</f>
        <v>298</v>
      </c>
      <c r="R30" s="17">
        <f>SUM(R31:R35)</f>
        <v>692</v>
      </c>
      <c r="S30" s="12">
        <f>SUM(S31:S35)</f>
        <v>90664</v>
      </c>
      <c r="T30" s="13">
        <f>SUM(T31:T35)</f>
        <v>27293</v>
      </c>
      <c r="U30" s="14">
        <f>SUM(U31:U35)</f>
        <v>63371</v>
      </c>
    </row>
    <row r="31" spans="1:21" ht="15" customHeight="1">
      <c r="A31" s="32">
        <v>20</v>
      </c>
      <c r="B31" s="11">
        <f t="shared" si="1"/>
        <v>780</v>
      </c>
      <c r="C31" s="19">
        <f>[2]★日本人!C31+[2]★外国人!C31</f>
        <v>409</v>
      </c>
      <c r="D31" s="19">
        <f>[2]★日本人!D31+[2]★外国人!D31</f>
        <v>371</v>
      </c>
      <c r="E31" s="12">
        <f>SUM(F31:G31)</f>
        <v>15600</v>
      </c>
      <c r="F31" s="20">
        <f>SUMPRODUCT(A31*C31)</f>
        <v>8180</v>
      </c>
      <c r="G31" s="21">
        <f>SUMPRODUCT(A31*D31)</f>
        <v>7420</v>
      </c>
      <c r="H31" s="34">
        <v>55</v>
      </c>
      <c r="I31" s="17">
        <f t="shared" si="2"/>
        <v>1248</v>
      </c>
      <c r="J31" s="19">
        <f>[2]★日本人!J31+[2]★外国人!J31</f>
        <v>688</v>
      </c>
      <c r="K31" s="19">
        <f>[2]★日本人!K31+[2]★外国人!K31</f>
        <v>560</v>
      </c>
      <c r="L31" s="12">
        <f>SUM(M31:N31)</f>
        <v>68640</v>
      </c>
      <c r="M31" s="20">
        <f>SUMPRODUCT(H31*J31)</f>
        <v>37840</v>
      </c>
      <c r="N31" s="21">
        <f>SUMPRODUCT(H31*K31)</f>
        <v>30800</v>
      </c>
      <c r="O31" s="22">
        <v>90</v>
      </c>
      <c r="P31" s="11">
        <f t="shared" si="3"/>
        <v>277</v>
      </c>
      <c r="Q31" s="19">
        <f>[2]★日本人!Q31+[2]★外国人!Q31</f>
        <v>77</v>
      </c>
      <c r="R31" s="19">
        <f>[2]★日本人!R31+[2]★外国人!R31</f>
        <v>200</v>
      </c>
      <c r="S31" s="12">
        <f>SUM(T31:U31)</f>
        <v>24930</v>
      </c>
      <c r="T31" s="20">
        <f>SUMPRODUCT(O31*Q31)</f>
        <v>6930</v>
      </c>
      <c r="U31" s="21">
        <f>SUMPRODUCT(O31*R31)</f>
        <v>18000</v>
      </c>
    </row>
    <row r="32" spans="1:21" ht="15" customHeight="1">
      <c r="A32" s="32">
        <v>21</v>
      </c>
      <c r="B32" s="11">
        <f t="shared" si="1"/>
        <v>941</v>
      </c>
      <c r="C32" s="19">
        <f>[2]★日本人!C32+[2]★外国人!C32</f>
        <v>481</v>
      </c>
      <c r="D32" s="19">
        <f>[2]★日本人!D32+[2]★外国人!D32</f>
        <v>460</v>
      </c>
      <c r="E32" s="12">
        <f>SUM(F32:G32)</f>
        <v>19761</v>
      </c>
      <c r="F32" s="20">
        <f>SUMPRODUCT(A32*C32)</f>
        <v>10101</v>
      </c>
      <c r="G32" s="21">
        <f>SUMPRODUCT(A32*D32)</f>
        <v>9660</v>
      </c>
      <c r="H32" s="34">
        <v>56</v>
      </c>
      <c r="I32" s="17">
        <f t="shared" si="2"/>
        <v>1083</v>
      </c>
      <c r="J32" s="19">
        <f>[2]★日本人!J32+[2]★外国人!J32</f>
        <v>570</v>
      </c>
      <c r="K32" s="19">
        <f>[2]★日本人!K32+[2]★外国人!K32</f>
        <v>513</v>
      </c>
      <c r="L32" s="12">
        <f>SUM(M32:N32)</f>
        <v>60648</v>
      </c>
      <c r="M32" s="20">
        <f>SUMPRODUCT(H32*J32)</f>
        <v>31920</v>
      </c>
      <c r="N32" s="21">
        <f>SUMPRODUCT(H32*K32)</f>
        <v>28728</v>
      </c>
      <c r="O32" s="22">
        <v>91</v>
      </c>
      <c r="P32" s="11">
        <f t="shared" si="3"/>
        <v>239</v>
      </c>
      <c r="Q32" s="19">
        <f>[2]★日本人!Q32+[2]★外国人!Q32</f>
        <v>79</v>
      </c>
      <c r="R32" s="19">
        <f>[2]★日本人!R32+[2]★外国人!R32</f>
        <v>160</v>
      </c>
      <c r="S32" s="12">
        <f>SUM(T32:U32)</f>
        <v>21749</v>
      </c>
      <c r="T32" s="20">
        <f>SUMPRODUCT(O32*Q32)</f>
        <v>7189</v>
      </c>
      <c r="U32" s="21">
        <f>SUMPRODUCT(O32*R32)</f>
        <v>14560</v>
      </c>
    </row>
    <row r="33" spans="1:26" ht="15" customHeight="1">
      <c r="A33" s="32">
        <v>22</v>
      </c>
      <c r="B33" s="11">
        <f t="shared" si="1"/>
        <v>940</v>
      </c>
      <c r="C33" s="19">
        <f>[2]★日本人!C33+[2]★外国人!C33</f>
        <v>483</v>
      </c>
      <c r="D33" s="19">
        <f>[2]★日本人!D33+[2]★外国人!D33</f>
        <v>457</v>
      </c>
      <c r="E33" s="12">
        <f>SUM(F33:G33)</f>
        <v>20680</v>
      </c>
      <c r="F33" s="20">
        <f>SUMPRODUCT(A33*C33)</f>
        <v>10626</v>
      </c>
      <c r="G33" s="21">
        <f>SUMPRODUCT(A33*D33)</f>
        <v>10054</v>
      </c>
      <c r="H33" s="34">
        <v>57</v>
      </c>
      <c r="I33" s="17">
        <f t="shared" si="2"/>
        <v>990</v>
      </c>
      <c r="J33" s="19">
        <f>[2]★日本人!J33+[2]★外国人!J33</f>
        <v>516</v>
      </c>
      <c r="K33" s="19">
        <f>[2]★日本人!K33+[2]★外国人!K33</f>
        <v>474</v>
      </c>
      <c r="L33" s="12">
        <f>SUM(M33:N33)</f>
        <v>56430</v>
      </c>
      <c r="M33" s="20">
        <f>SUMPRODUCT(H33*J33)</f>
        <v>29412</v>
      </c>
      <c r="N33" s="21">
        <f>SUMPRODUCT(H33*K33)</f>
        <v>27018</v>
      </c>
      <c r="O33" s="22">
        <v>92</v>
      </c>
      <c r="P33" s="11">
        <f t="shared" si="3"/>
        <v>204</v>
      </c>
      <c r="Q33" s="19">
        <f>[2]★日本人!Q33+[2]★外国人!Q33</f>
        <v>62</v>
      </c>
      <c r="R33" s="19">
        <f>[2]★日本人!R33+[2]★外国人!R33</f>
        <v>142</v>
      </c>
      <c r="S33" s="12">
        <f>SUM(T33:U33)</f>
        <v>18768</v>
      </c>
      <c r="T33" s="20">
        <f>SUMPRODUCT(O33*Q33)</f>
        <v>5704</v>
      </c>
      <c r="U33" s="21">
        <f>SUMPRODUCT(O33*R33)</f>
        <v>13064</v>
      </c>
    </row>
    <row r="34" spans="1:26" ht="15" customHeight="1">
      <c r="A34" s="32">
        <v>23</v>
      </c>
      <c r="B34" s="11">
        <f t="shared" si="1"/>
        <v>1031</v>
      </c>
      <c r="C34" s="19">
        <f>[2]★日本人!C34+[2]★外国人!C34</f>
        <v>458</v>
      </c>
      <c r="D34" s="19">
        <f>[2]★日本人!D34+[2]★外国人!D34</f>
        <v>573</v>
      </c>
      <c r="E34" s="12">
        <f>SUM(F34:G34)</f>
        <v>23713</v>
      </c>
      <c r="F34" s="20">
        <f>SUMPRODUCT(A34*C34)</f>
        <v>10534</v>
      </c>
      <c r="G34" s="21">
        <f>SUMPRODUCT(A34*D34)</f>
        <v>13179</v>
      </c>
      <c r="H34" s="34">
        <v>58</v>
      </c>
      <c r="I34" s="17">
        <f t="shared" si="2"/>
        <v>915</v>
      </c>
      <c r="J34" s="19">
        <f>[2]★日本人!J34+[2]★外国人!J34</f>
        <v>453</v>
      </c>
      <c r="K34" s="19">
        <f>[2]★日本人!K34+[2]★外国人!K34</f>
        <v>462</v>
      </c>
      <c r="L34" s="12">
        <f>SUM(M34:N34)</f>
        <v>53070</v>
      </c>
      <c r="M34" s="20">
        <f>SUMPRODUCT(H34*J34)</f>
        <v>26274</v>
      </c>
      <c r="N34" s="21">
        <f>SUMPRODUCT(H34*K34)</f>
        <v>26796</v>
      </c>
      <c r="O34" s="22">
        <v>93</v>
      </c>
      <c r="P34" s="11">
        <f t="shared" si="3"/>
        <v>163</v>
      </c>
      <c r="Q34" s="19">
        <f>[2]★日本人!Q34+[2]★外国人!Q34</f>
        <v>50</v>
      </c>
      <c r="R34" s="19">
        <f>[2]★日本人!R34+[2]★外国人!R34</f>
        <v>113</v>
      </c>
      <c r="S34" s="12">
        <f>SUM(T34:U34)</f>
        <v>15159</v>
      </c>
      <c r="T34" s="20">
        <f>SUMPRODUCT(O34*Q34)</f>
        <v>4650</v>
      </c>
      <c r="U34" s="21">
        <f>SUMPRODUCT(O34*R34)</f>
        <v>10509</v>
      </c>
    </row>
    <row r="35" spans="1:26" ht="15" customHeight="1">
      <c r="A35" s="32">
        <v>24</v>
      </c>
      <c r="B35" s="11">
        <f t="shared" si="1"/>
        <v>991</v>
      </c>
      <c r="C35" s="19">
        <f>[2]★日本人!C35+[2]★外国人!C35</f>
        <v>477</v>
      </c>
      <c r="D35" s="19">
        <f>[2]★日本人!D35+[2]★外国人!D35</f>
        <v>514</v>
      </c>
      <c r="E35" s="12">
        <f>SUM(F35:G35)</f>
        <v>23784</v>
      </c>
      <c r="F35" s="20">
        <f>SUMPRODUCT(A35*C35)</f>
        <v>11448</v>
      </c>
      <c r="G35" s="21">
        <f>SUMPRODUCT(A35*D35)</f>
        <v>12336</v>
      </c>
      <c r="H35" s="34">
        <v>59</v>
      </c>
      <c r="I35" s="17">
        <f t="shared" si="2"/>
        <v>1003</v>
      </c>
      <c r="J35" s="19">
        <f>[2]★日本人!J35+[2]★外国人!J35</f>
        <v>501</v>
      </c>
      <c r="K35" s="19">
        <f>[2]★日本人!K35+[2]★外国人!K35</f>
        <v>502</v>
      </c>
      <c r="L35" s="12">
        <f>SUM(M35:N35)</f>
        <v>59177</v>
      </c>
      <c r="M35" s="20">
        <f>SUMPRODUCT(H35*J35)</f>
        <v>29559</v>
      </c>
      <c r="N35" s="21">
        <f>SUMPRODUCT(H35*K35)</f>
        <v>29618</v>
      </c>
      <c r="O35" s="22">
        <v>94</v>
      </c>
      <c r="P35" s="11">
        <f t="shared" si="3"/>
        <v>107</v>
      </c>
      <c r="Q35" s="19">
        <f>[2]★日本人!Q35+[2]★外国人!Q35</f>
        <v>30</v>
      </c>
      <c r="R35" s="19">
        <f>[2]★日本人!R35+[2]★外国人!R35</f>
        <v>77</v>
      </c>
      <c r="S35" s="12">
        <f>SUM(T35:U35)</f>
        <v>10058</v>
      </c>
      <c r="T35" s="20">
        <f>SUMPRODUCT(O35*Q35)</f>
        <v>2820</v>
      </c>
      <c r="U35" s="21">
        <f>SUMPRODUCT(O35*R35)</f>
        <v>7238</v>
      </c>
    </row>
    <row r="36" spans="1:26" ht="15" customHeight="1">
      <c r="A36" s="16" t="s">
        <v>32</v>
      </c>
      <c r="B36" s="11">
        <f t="shared" si="1"/>
        <v>5133</v>
      </c>
      <c r="C36" s="11">
        <f>SUM(C37:C41)</f>
        <v>2416</v>
      </c>
      <c r="D36" s="11">
        <f>SUM(D37:D41)</f>
        <v>2717</v>
      </c>
      <c r="E36" s="12">
        <f>SUM(E37:E41)</f>
        <v>138325</v>
      </c>
      <c r="F36" s="13">
        <f>SUM(F37:F41)</f>
        <v>65057</v>
      </c>
      <c r="G36" s="14">
        <f>SUM(G37:G41)</f>
        <v>73268</v>
      </c>
      <c r="H36" s="16" t="s">
        <v>71</v>
      </c>
      <c r="I36" s="17">
        <f t="shared" si="2"/>
        <v>4236</v>
      </c>
      <c r="J36" s="11">
        <f>SUM(J37:J41)</f>
        <v>2145</v>
      </c>
      <c r="K36" s="11">
        <f>SUM(K37:K41)</f>
        <v>2091</v>
      </c>
      <c r="L36" s="12">
        <f>SUM(L37:L41)</f>
        <v>262341</v>
      </c>
      <c r="M36" s="13">
        <f>SUM(M37:M41)</f>
        <v>132857</v>
      </c>
      <c r="N36" s="14">
        <f>SUM(N37:N41)</f>
        <v>129484</v>
      </c>
      <c r="O36" s="16" t="s">
        <v>72</v>
      </c>
      <c r="P36" s="17">
        <f t="shared" si="3"/>
        <v>257</v>
      </c>
      <c r="Q36" s="11">
        <f>SUM(Q37:Q41)</f>
        <v>69</v>
      </c>
      <c r="R36" s="11">
        <f>SUM(R37:R41)</f>
        <v>188</v>
      </c>
      <c r="S36" s="12">
        <f>SUM(S37:S41)</f>
        <v>24756</v>
      </c>
      <c r="T36" s="13">
        <f>SUM(T37:T41)</f>
        <v>6640</v>
      </c>
      <c r="U36" s="14">
        <f>SUM(U37:U41)</f>
        <v>18116</v>
      </c>
    </row>
    <row r="37" spans="1:26" ht="15" customHeight="1">
      <c r="A37" s="32">
        <v>25</v>
      </c>
      <c r="B37" s="11">
        <f t="shared" si="1"/>
        <v>1090</v>
      </c>
      <c r="C37" s="19">
        <f>[2]★日本人!C37+[2]★外国人!C37</f>
        <v>523</v>
      </c>
      <c r="D37" s="19">
        <f>[2]★日本人!D37+[2]★外国人!D37</f>
        <v>567</v>
      </c>
      <c r="E37" s="12">
        <f>SUM(F37:G37)</f>
        <v>27250</v>
      </c>
      <c r="F37" s="20">
        <f>SUMPRODUCT(A37*C37)</f>
        <v>13075</v>
      </c>
      <c r="G37" s="21">
        <f>SUMPRODUCT(A37*D37)</f>
        <v>14175</v>
      </c>
      <c r="H37" s="34">
        <v>60</v>
      </c>
      <c r="I37" s="17">
        <f t="shared" si="2"/>
        <v>936</v>
      </c>
      <c r="J37" s="19">
        <f>[2]★日本人!J37+[2]★外国人!J37</f>
        <v>479</v>
      </c>
      <c r="K37" s="19">
        <f>[2]★日本人!K37+[2]★外国人!K37</f>
        <v>457</v>
      </c>
      <c r="L37" s="12">
        <f>SUM(M37:N37)</f>
        <v>56160</v>
      </c>
      <c r="M37" s="20">
        <f>SUMPRODUCT(H37*J37)</f>
        <v>28740</v>
      </c>
      <c r="N37" s="21">
        <f>SUMPRODUCT(H37*K37)</f>
        <v>27420</v>
      </c>
      <c r="O37" s="22">
        <v>95</v>
      </c>
      <c r="P37" s="11">
        <f t="shared" si="3"/>
        <v>89</v>
      </c>
      <c r="Q37" s="19">
        <f>[2]★日本人!Q37+[2]★外国人!Q37</f>
        <v>30</v>
      </c>
      <c r="R37" s="19">
        <f>[2]★日本人!R37+[2]★外国人!R37</f>
        <v>59</v>
      </c>
      <c r="S37" s="12">
        <f>SUM(T37:U37)</f>
        <v>8455</v>
      </c>
      <c r="T37" s="20">
        <f>SUMPRODUCT(O37*Q37)</f>
        <v>2850</v>
      </c>
      <c r="U37" s="21">
        <f>SUMPRODUCT(O37*R37)</f>
        <v>5605</v>
      </c>
    </row>
    <row r="38" spans="1:26" ht="15" customHeight="1">
      <c r="A38" s="32">
        <v>26</v>
      </c>
      <c r="B38" s="11">
        <f t="shared" si="1"/>
        <v>1058</v>
      </c>
      <c r="C38" s="19">
        <f>[2]★日本人!C38+[2]★外国人!C38</f>
        <v>505</v>
      </c>
      <c r="D38" s="19">
        <f>[2]★日本人!D38+[2]★外国人!D38</f>
        <v>553</v>
      </c>
      <c r="E38" s="12">
        <f>SUM(F38:G38)</f>
        <v>27508</v>
      </c>
      <c r="F38" s="20">
        <f>SUMPRODUCT(A38*C38)</f>
        <v>13130</v>
      </c>
      <c r="G38" s="21">
        <f>SUMPRODUCT(A38*D38)</f>
        <v>14378</v>
      </c>
      <c r="H38" s="34">
        <v>61</v>
      </c>
      <c r="I38" s="17">
        <f t="shared" si="2"/>
        <v>881</v>
      </c>
      <c r="J38" s="19">
        <f>[2]★日本人!J38+[2]★外国人!J38</f>
        <v>442</v>
      </c>
      <c r="K38" s="19">
        <f>[2]★日本人!K38+[2]★外国人!K38</f>
        <v>439</v>
      </c>
      <c r="L38" s="12">
        <f>SUM(M38:N38)</f>
        <v>53741</v>
      </c>
      <c r="M38" s="20">
        <f>SUMPRODUCT(H38*J38)</f>
        <v>26962</v>
      </c>
      <c r="N38" s="21">
        <f>SUMPRODUCT(H38*K38)</f>
        <v>26779</v>
      </c>
      <c r="O38" s="22">
        <v>96</v>
      </c>
      <c r="P38" s="11">
        <f t="shared" si="3"/>
        <v>73</v>
      </c>
      <c r="Q38" s="19">
        <f>[2]★日本人!Q38+[2]★外国人!Q38</f>
        <v>15</v>
      </c>
      <c r="R38" s="19">
        <f>[2]★日本人!R38+[2]★外国人!R38</f>
        <v>58</v>
      </c>
      <c r="S38" s="12">
        <f>SUM(T38:U38)</f>
        <v>7008</v>
      </c>
      <c r="T38" s="20">
        <f>SUMPRODUCT(O38*Q38)</f>
        <v>1440</v>
      </c>
      <c r="U38" s="21">
        <f>SUMPRODUCT(O38*R38)</f>
        <v>5568</v>
      </c>
    </row>
    <row r="39" spans="1:26" ht="15" customHeight="1">
      <c r="A39" s="32">
        <v>27</v>
      </c>
      <c r="B39" s="11">
        <f t="shared" si="1"/>
        <v>989</v>
      </c>
      <c r="C39" s="19">
        <f>[2]★日本人!C39+[2]★外国人!C39</f>
        <v>461</v>
      </c>
      <c r="D39" s="19">
        <f>[2]★日本人!D39+[2]★外国人!D39</f>
        <v>528</v>
      </c>
      <c r="E39" s="12">
        <f>SUM(F39:G39)</f>
        <v>26703</v>
      </c>
      <c r="F39" s="20">
        <f>SUMPRODUCT(A39*C39)</f>
        <v>12447</v>
      </c>
      <c r="G39" s="21">
        <f>SUMPRODUCT(A39*D39)</f>
        <v>14256</v>
      </c>
      <c r="H39" s="34">
        <v>62</v>
      </c>
      <c r="I39" s="17">
        <f t="shared" si="2"/>
        <v>770</v>
      </c>
      <c r="J39" s="19">
        <f>[2]★日本人!J39+[2]★外国人!J39</f>
        <v>375</v>
      </c>
      <c r="K39" s="19">
        <f>[2]★日本人!K39+[2]★外国人!K39</f>
        <v>395</v>
      </c>
      <c r="L39" s="12">
        <f>SUM(M39:N39)</f>
        <v>47740</v>
      </c>
      <c r="M39" s="20">
        <f>SUMPRODUCT(H39*J39)</f>
        <v>23250</v>
      </c>
      <c r="N39" s="21">
        <f>SUMPRODUCT(H39*K39)</f>
        <v>24490</v>
      </c>
      <c r="O39" s="22">
        <v>97</v>
      </c>
      <c r="P39" s="11">
        <f t="shared" si="3"/>
        <v>36</v>
      </c>
      <c r="Q39" s="19">
        <f>[2]★日本人!Q39+[2]★外国人!Q39</f>
        <v>8</v>
      </c>
      <c r="R39" s="19">
        <f>[2]★日本人!R39+[2]★外国人!R39</f>
        <v>28</v>
      </c>
      <c r="S39" s="12">
        <f>SUM(T39:U39)</f>
        <v>3492</v>
      </c>
      <c r="T39" s="20">
        <f>SUMPRODUCT(O39*Q39)</f>
        <v>776</v>
      </c>
      <c r="U39" s="21">
        <f>SUMPRODUCT(O39*R39)</f>
        <v>2716</v>
      </c>
    </row>
    <row r="40" spans="1:26" ht="15" customHeight="1">
      <c r="A40" s="32">
        <v>28</v>
      </c>
      <c r="B40" s="11">
        <f t="shared" si="1"/>
        <v>1020</v>
      </c>
      <c r="C40" s="19">
        <f>[2]★日本人!C40+[2]★外国人!C40</f>
        <v>478</v>
      </c>
      <c r="D40" s="19">
        <f>[2]★日本人!D40+[2]★外国人!D40</f>
        <v>542</v>
      </c>
      <c r="E40" s="12">
        <f>SUM(F40:G40)</f>
        <v>28560</v>
      </c>
      <c r="F40" s="20">
        <f>SUMPRODUCT(A40*C40)</f>
        <v>13384</v>
      </c>
      <c r="G40" s="21">
        <f>SUMPRODUCT(A40*D40)</f>
        <v>15176</v>
      </c>
      <c r="H40" s="34">
        <v>63</v>
      </c>
      <c r="I40" s="17">
        <f t="shared" si="2"/>
        <v>836</v>
      </c>
      <c r="J40" s="19">
        <f>[2]★日本人!J40+[2]★外国人!J40</f>
        <v>431</v>
      </c>
      <c r="K40" s="19">
        <f>[2]★日本人!K40+[2]★外国人!K40</f>
        <v>405</v>
      </c>
      <c r="L40" s="12">
        <f>SUM(M40:N40)</f>
        <v>52668</v>
      </c>
      <c r="M40" s="20">
        <f>SUMPRODUCT(H40*J40)</f>
        <v>27153</v>
      </c>
      <c r="N40" s="21">
        <f>SUMPRODUCT(H40*K40)</f>
        <v>25515</v>
      </c>
      <c r="O40" s="22">
        <v>98</v>
      </c>
      <c r="P40" s="11">
        <f t="shared" si="3"/>
        <v>40</v>
      </c>
      <c r="Q40" s="19">
        <f>[2]★日本人!Q40+[2]★外国人!Q40</f>
        <v>10</v>
      </c>
      <c r="R40" s="19">
        <f>[2]★日本人!R40+[2]★外国人!R40</f>
        <v>30</v>
      </c>
      <c r="S40" s="12">
        <f>SUM(T40:U40)</f>
        <v>3920</v>
      </c>
      <c r="T40" s="20">
        <f>SUMPRODUCT(O40*Q40)</f>
        <v>980</v>
      </c>
      <c r="U40" s="21">
        <f>SUMPRODUCT(O40*R40)</f>
        <v>2940</v>
      </c>
    </row>
    <row r="41" spans="1:26" ht="15" customHeight="1">
      <c r="A41" s="32">
        <v>29</v>
      </c>
      <c r="B41" s="11">
        <f t="shared" si="1"/>
        <v>976</v>
      </c>
      <c r="C41" s="19">
        <f>[2]★日本人!C41+[2]★外国人!C41</f>
        <v>449</v>
      </c>
      <c r="D41" s="19">
        <f>[2]★日本人!D41+[2]★外国人!D41</f>
        <v>527</v>
      </c>
      <c r="E41" s="12">
        <f>SUM(F41:G41)</f>
        <v>28304</v>
      </c>
      <c r="F41" s="20">
        <f>SUMPRODUCT(A41*C41)</f>
        <v>13021</v>
      </c>
      <c r="G41" s="21">
        <f>SUMPRODUCT(A41*D41)</f>
        <v>15283</v>
      </c>
      <c r="H41" s="34">
        <v>64</v>
      </c>
      <c r="I41" s="17">
        <f t="shared" si="2"/>
        <v>813</v>
      </c>
      <c r="J41" s="19">
        <f>[2]★日本人!J41+[2]★外国人!J41</f>
        <v>418</v>
      </c>
      <c r="K41" s="19">
        <f>[2]★日本人!K41+[2]★外国人!K41</f>
        <v>395</v>
      </c>
      <c r="L41" s="12">
        <f>SUM(M41:N41)</f>
        <v>52032</v>
      </c>
      <c r="M41" s="20">
        <f>SUMPRODUCT(H41*J41)</f>
        <v>26752</v>
      </c>
      <c r="N41" s="21">
        <f>SUMPRODUCT(H41*K41)</f>
        <v>25280</v>
      </c>
      <c r="O41" s="22">
        <v>99</v>
      </c>
      <c r="P41" s="11">
        <f t="shared" si="3"/>
        <v>19</v>
      </c>
      <c r="Q41" s="19">
        <f>[2]★日本人!Q41+[2]★外国人!Q41</f>
        <v>6</v>
      </c>
      <c r="R41" s="19">
        <f>[2]★日本人!R41+[2]★外国人!R41</f>
        <v>13</v>
      </c>
      <c r="S41" s="12">
        <f>SUM(T41:U41)</f>
        <v>1881</v>
      </c>
      <c r="T41" s="20">
        <f>SUMPRODUCT(O41*Q41)</f>
        <v>594</v>
      </c>
      <c r="U41" s="21">
        <f>SUMPRODUCT(O41*R41)</f>
        <v>1287</v>
      </c>
    </row>
    <row r="42" spans="1:26" ht="15" customHeight="1">
      <c r="A42" s="16" t="s">
        <v>33</v>
      </c>
      <c r="B42" s="11">
        <f t="shared" si="1"/>
        <v>5225</v>
      </c>
      <c r="C42" s="11">
        <f>SUM(C43:C47)</f>
        <v>2532</v>
      </c>
      <c r="D42" s="11">
        <f>SUM(D43:D47)</f>
        <v>2693</v>
      </c>
      <c r="E42" s="12">
        <f>SUM(E43:E47)</f>
        <v>167390</v>
      </c>
      <c r="F42" s="13">
        <f>SUM(F43:F47)</f>
        <v>81105</v>
      </c>
      <c r="G42" s="14">
        <f>SUM(G43:G47)</f>
        <v>86285</v>
      </c>
      <c r="H42" s="16" t="s">
        <v>73</v>
      </c>
      <c r="I42" s="17">
        <f t="shared" si="2"/>
        <v>4088</v>
      </c>
      <c r="J42" s="11">
        <f>SUM(J43:J47)</f>
        <v>2028</v>
      </c>
      <c r="K42" s="11">
        <f>SUM(K43:K47)</f>
        <v>2060</v>
      </c>
      <c r="L42" s="12">
        <f>SUM(L43:L47)</f>
        <v>274185</v>
      </c>
      <c r="M42" s="13">
        <f>SUM(M43:M47)</f>
        <v>135972</v>
      </c>
      <c r="N42" s="14">
        <f>SUM(N43:N47)</f>
        <v>138213</v>
      </c>
      <c r="O42" s="16" t="s">
        <v>74</v>
      </c>
      <c r="P42" s="11">
        <f t="shared" si="3"/>
        <v>32</v>
      </c>
      <c r="Q42" s="17">
        <f>SUM(Q43:Q46)</f>
        <v>4</v>
      </c>
      <c r="R42" s="17">
        <f>SUM(R43:R46)</f>
        <v>28</v>
      </c>
      <c r="S42" s="12">
        <f>SUM(S43:S47)</f>
        <v>2115</v>
      </c>
      <c r="T42" s="13">
        <f>SUM(T43:T47)</f>
        <v>201</v>
      </c>
      <c r="U42" s="14">
        <f>SUM(U43:U47)</f>
        <v>1914</v>
      </c>
    </row>
    <row r="43" spans="1:26" ht="15" customHeight="1">
      <c r="A43" s="32">
        <v>30</v>
      </c>
      <c r="B43" s="11">
        <f t="shared" si="1"/>
        <v>1007</v>
      </c>
      <c r="C43" s="19">
        <f>[2]★日本人!C43+[2]★外国人!C43</f>
        <v>489</v>
      </c>
      <c r="D43" s="19">
        <f>[2]★日本人!D43+[2]★外国人!D43</f>
        <v>518</v>
      </c>
      <c r="E43" s="12">
        <f>SUM(F43:G43)</f>
        <v>30210</v>
      </c>
      <c r="F43" s="20">
        <f>SUMPRODUCT(A43*C43)</f>
        <v>14670</v>
      </c>
      <c r="G43" s="21">
        <f>SUMPRODUCT(A43*D43)</f>
        <v>15540</v>
      </c>
      <c r="H43" s="34">
        <v>65</v>
      </c>
      <c r="I43" s="17">
        <f t="shared" si="2"/>
        <v>784</v>
      </c>
      <c r="J43" s="19">
        <f>[2]★日本人!J43+[2]★外国人!J43</f>
        <v>393</v>
      </c>
      <c r="K43" s="19">
        <f>[2]★日本人!K43+[2]★外国人!K43</f>
        <v>391</v>
      </c>
      <c r="L43" s="12">
        <f>SUM(M43:N43)</f>
        <v>50960</v>
      </c>
      <c r="M43" s="20">
        <f>SUMPRODUCT(H43*J43)</f>
        <v>25545</v>
      </c>
      <c r="N43" s="21">
        <f>SUMPRODUCT(H43*K43)</f>
        <v>25415</v>
      </c>
      <c r="O43" s="22">
        <v>100</v>
      </c>
      <c r="P43" s="11">
        <f t="shared" si="3"/>
        <v>11</v>
      </c>
      <c r="Q43" s="19">
        <f>[2]★日本人!Q43+[2]★外国人!Q43</f>
        <v>1</v>
      </c>
      <c r="R43" s="19">
        <f>[2]★日本人!R43+[2]★外国人!R43</f>
        <v>10</v>
      </c>
      <c r="S43" s="12">
        <f>SUM(T43:U43)</f>
        <v>1100</v>
      </c>
      <c r="T43" s="20">
        <f>SUMPRODUCT(O43*Q43)</f>
        <v>100</v>
      </c>
      <c r="U43" s="21">
        <f>SUMPRODUCT(O43*R43)</f>
        <v>1000</v>
      </c>
    </row>
    <row r="44" spans="1:26" ht="15" customHeight="1">
      <c r="A44" s="32">
        <v>31</v>
      </c>
      <c r="B44" s="11">
        <f t="shared" si="1"/>
        <v>1024</v>
      </c>
      <c r="C44" s="19">
        <f>[2]★日本人!C44+[2]★外国人!C44</f>
        <v>498</v>
      </c>
      <c r="D44" s="19">
        <f>[2]★日本人!D44+[2]★外国人!D44</f>
        <v>526</v>
      </c>
      <c r="E44" s="12">
        <f>SUM(F44:G44)</f>
        <v>31744</v>
      </c>
      <c r="F44" s="20">
        <f>SUMPRODUCT(A44*C44)</f>
        <v>15438</v>
      </c>
      <c r="G44" s="21">
        <f>SUMPRODUCT(A44*D44)</f>
        <v>16306</v>
      </c>
      <c r="H44" s="34">
        <v>66</v>
      </c>
      <c r="I44" s="17">
        <f t="shared" si="2"/>
        <v>780</v>
      </c>
      <c r="J44" s="19">
        <f>[2]★日本人!J44+[2]★外国人!J44</f>
        <v>394</v>
      </c>
      <c r="K44" s="19">
        <f>[2]★日本人!K44+[2]★外国人!K44</f>
        <v>386</v>
      </c>
      <c r="L44" s="12">
        <f>SUM(M44:N44)</f>
        <v>51480</v>
      </c>
      <c r="M44" s="20">
        <f>SUMPRODUCT(H44*J44)</f>
        <v>26004</v>
      </c>
      <c r="N44" s="21">
        <f>SUMPRODUCT(H44*K44)</f>
        <v>25476</v>
      </c>
      <c r="O44" s="22">
        <v>101</v>
      </c>
      <c r="P44" s="11">
        <f t="shared" si="3"/>
        <v>5</v>
      </c>
      <c r="Q44" s="19">
        <f>[2]★日本人!Q44+[2]★外国人!Q44</f>
        <v>1</v>
      </c>
      <c r="R44" s="19">
        <f>[2]★日本人!R44+[2]★外国人!R44</f>
        <v>4</v>
      </c>
      <c r="S44" s="12">
        <f>SUM(T44:U44)</f>
        <v>505</v>
      </c>
      <c r="T44" s="20">
        <f>SUMPRODUCT(O44*Q44)</f>
        <v>101</v>
      </c>
      <c r="U44" s="21">
        <f>SUMPRODUCT(O44*R44)</f>
        <v>404</v>
      </c>
    </row>
    <row r="45" spans="1:26" ht="15" customHeight="1">
      <c r="A45" s="32">
        <v>32</v>
      </c>
      <c r="B45" s="11">
        <f t="shared" si="1"/>
        <v>1040</v>
      </c>
      <c r="C45" s="19">
        <f>[2]★日本人!C45+[2]★外国人!C45</f>
        <v>508</v>
      </c>
      <c r="D45" s="19">
        <f>[2]★日本人!D45+[2]★外国人!D45</f>
        <v>532</v>
      </c>
      <c r="E45" s="12">
        <f>SUM(F45:G45)</f>
        <v>33280</v>
      </c>
      <c r="F45" s="20">
        <f>SUMPRODUCT(A45*C45)</f>
        <v>16256</v>
      </c>
      <c r="G45" s="21">
        <f>SUMPRODUCT(A45*D45)</f>
        <v>17024</v>
      </c>
      <c r="H45" s="34">
        <v>67</v>
      </c>
      <c r="I45" s="17">
        <f t="shared" si="2"/>
        <v>813</v>
      </c>
      <c r="J45" s="19">
        <f>[2]★日本人!J45+[2]★外国人!J45</f>
        <v>413</v>
      </c>
      <c r="K45" s="19">
        <f>[2]★日本人!K45+[2]★外国人!K45</f>
        <v>400</v>
      </c>
      <c r="L45" s="12">
        <f>SUM(M45:N45)</f>
        <v>54471</v>
      </c>
      <c r="M45" s="20">
        <f>SUMPRODUCT(H45*J45)</f>
        <v>27671</v>
      </c>
      <c r="N45" s="21">
        <f>SUMPRODUCT(H45*K45)</f>
        <v>26800</v>
      </c>
      <c r="O45" s="22">
        <v>102</v>
      </c>
      <c r="P45" s="11">
        <f t="shared" si="3"/>
        <v>5</v>
      </c>
      <c r="Q45" s="19">
        <f>[2]★日本人!Q45+[2]★外国人!Q45</f>
        <v>0</v>
      </c>
      <c r="R45" s="19">
        <f>[2]★日本人!R45+[2]★外国人!R45</f>
        <v>5</v>
      </c>
      <c r="S45" s="12">
        <f>SUM(T45:U45)</f>
        <v>510</v>
      </c>
      <c r="T45" s="20">
        <f>SUMPRODUCT(O45*Q45)</f>
        <v>0</v>
      </c>
      <c r="U45" s="21">
        <f>SUMPRODUCT(O45*R45)</f>
        <v>510</v>
      </c>
    </row>
    <row r="46" spans="1:26" ht="15" customHeight="1">
      <c r="A46" s="32">
        <v>33</v>
      </c>
      <c r="B46" s="11">
        <f t="shared" si="1"/>
        <v>1080</v>
      </c>
      <c r="C46" s="19">
        <f>[2]★日本人!C46+[2]★外国人!C46</f>
        <v>517</v>
      </c>
      <c r="D46" s="19">
        <f>[2]★日本人!D46+[2]★外国人!D46</f>
        <v>563</v>
      </c>
      <c r="E46" s="12">
        <f>SUM(F46:G46)</f>
        <v>35640</v>
      </c>
      <c r="F46" s="20">
        <f>SUMPRODUCT(A46*C46)</f>
        <v>17061</v>
      </c>
      <c r="G46" s="21">
        <f>SUMPRODUCT(A46*D46)</f>
        <v>18579</v>
      </c>
      <c r="H46" s="34">
        <v>68</v>
      </c>
      <c r="I46" s="17">
        <f t="shared" si="2"/>
        <v>785</v>
      </c>
      <c r="J46" s="19">
        <f>[2]★日本人!J46+[2]★外国人!J46</f>
        <v>380</v>
      </c>
      <c r="K46" s="19">
        <f>[2]★日本人!K46+[2]★外国人!K46</f>
        <v>405</v>
      </c>
      <c r="L46" s="12">
        <f>SUM(M46:N46)</f>
        <v>53380</v>
      </c>
      <c r="M46" s="20">
        <f>SUMPRODUCT(H46*J46)</f>
        <v>25840</v>
      </c>
      <c r="N46" s="21">
        <f>SUMPRODUCT(H46*K46)</f>
        <v>27540</v>
      </c>
      <c r="O46" s="15" t="s">
        <v>75</v>
      </c>
      <c r="P46" s="11">
        <f t="shared" si="3"/>
        <v>11</v>
      </c>
      <c r="Q46" s="19">
        <f>[2]★日本人!Q46+[2]★外国人!Q46</f>
        <v>2</v>
      </c>
      <c r="R46" s="19">
        <f>[2]★日本人!R46+[2]★外国人!R46</f>
        <v>9</v>
      </c>
      <c r="S46" s="12">
        <f>SUM(T46:U46)</f>
        <v>0</v>
      </c>
      <c r="T46" s="20">
        <v>0</v>
      </c>
      <c r="U46" s="21">
        <v>0</v>
      </c>
    </row>
    <row r="47" spans="1:26" ht="15" customHeight="1">
      <c r="A47" s="32">
        <v>34</v>
      </c>
      <c r="B47" s="11">
        <f t="shared" si="1"/>
        <v>1074</v>
      </c>
      <c r="C47" s="19">
        <f>[2]★日本人!C47+[2]★外国人!C47</f>
        <v>520</v>
      </c>
      <c r="D47" s="19">
        <f>[2]★日本人!D47+[2]★外国人!D47</f>
        <v>554</v>
      </c>
      <c r="E47" s="12">
        <f>SUM(F47:G47)</f>
        <v>36516</v>
      </c>
      <c r="F47" s="20">
        <f>SUMPRODUCT(A47*C47)</f>
        <v>17680</v>
      </c>
      <c r="G47" s="21">
        <f>SUMPRODUCT(A47*D47)</f>
        <v>18836</v>
      </c>
      <c r="H47" s="34">
        <v>69</v>
      </c>
      <c r="I47" s="17">
        <f t="shared" si="2"/>
        <v>926</v>
      </c>
      <c r="J47" s="19">
        <f>[2]★日本人!J47+[2]★外国人!J47</f>
        <v>448</v>
      </c>
      <c r="K47" s="19">
        <f>[2]★日本人!K47+[2]★外国人!K47</f>
        <v>478</v>
      </c>
      <c r="L47" s="12">
        <f>SUM(M47:N47)</f>
        <v>63894</v>
      </c>
      <c r="M47" s="20">
        <f>SUMPRODUCT(H47*J47)</f>
        <v>30912</v>
      </c>
      <c r="N47" s="21">
        <f>SUMPRODUCT(H47*K47)</f>
        <v>32982</v>
      </c>
      <c r="O47" s="15" t="s">
        <v>76</v>
      </c>
      <c r="P47" s="11">
        <f t="shared" si="3"/>
        <v>0</v>
      </c>
      <c r="Q47" s="19">
        <f>[2]★日本人!Q47+[2]★外国人!Q47</f>
        <v>0</v>
      </c>
      <c r="R47" s="19">
        <f>[2]★日本人!R47+[2]★外国人!R47</f>
        <v>0</v>
      </c>
      <c r="S47" s="12">
        <f>SUM(T47:U47)</f>
        <v>0</v>
      </c>
      <c r="T47" s="20">
        <v>0</v>
      </c>
      <c r="U47" s="21">
        <v>0</v>
      </c>
    </row>
    <row r="48" spans="1:26">
      <c r="W48" s="2"/>
      <c r="X48" s="2"/>
      <c r="Y48" s="2"/>
      <c r="Z48" s="2"/>
    </row>
    <row r="49" spans="1:26" s="2" customFormat="1">
      <c r="A49" s="29"/>
      <c r="B49" s="30"/>
      <c r="C49" s="30"/>
      <c r="D49" s="30" t="str">
        <f t="shared" ref="A49:D54" si="6">Z3</f>
        <v>（人）</v>
      </c>
      <c r="E49" s="23"/>
      <c r="F49" s="23"/>
      <c r="G49" s="23"/>
    </row>
    <row r="50" spans="1:26" s="2" customFormat="1" ht="15.75" customHeight="1">
      <c r="A50" s="4" t="str">
        <f t="shared" si="6"/>
        <v>年齢</v>
      </c>
      <c r="B50" s="4" t="str">
        <f t="shared" si="6"/>
        <v>前月</v>
      </c>
      <c r="C50" s="4" t="str">
        <f t="shared" si="6"/>
        <v>当月</v>
      </c>
      <c r="D50" s="4" t="str">
        <f t="shared" si="6"/>
        <v>前月比</v>
      </c>
      <c r="E50" s="24"/>
      <c r="F50" s="24"/>
      <c r="G50" s="24"/>
      <c r="W50" s="1"/>
      <c r="X50" s="1"/>
      <c r="Y50" s="1"/>
      <c r="Z50" s="1"/>
    </row>
    <row r="51" spans="1:26">
      <c r="A51" s="16" t="str">
        <f t="shared" si="6"/>
        <v>0-14</v>
      </c>
      <c r="B51" s="11">
        <f t="shared" si="6"/>
        <v>9874</v>
      </c>
      <c r="C51" s="11">
        <f>Y5</f>
        <v>9886</v>
      </c>
      <c r="D51" s="11">
        <f t="shared" si="6"/>
        <v>12</v>
      </c>
    </row>
    <row r="52" spans="1:26">
      <c r="A52" s="16" t="str">
        <f t="shared" si="6"/>
        <v>15-64</v>
      </c>
      <c r="B52" s="11">
        <f t="shared" si="6"/>
        <v>53437</v>
      </c>
      <c r="C52" s="11">
        <f t="shared" si="6"/>
        <v>53405</v>
      </c>
      <c r="D52" s="11">
        <f t="shared" si="6"/>
        <v>-32</v>
      </c>
    </row>
    <row r="53" spans="1:26">
      <c r="A53" s="16" t="str">
        <f t="shared" si="6"/>
        <v>65-</v>
      </c>
      <c r="B53" s="11">
        <f t="shared" si="6"/>
        <v>19944</v>
      </c>
      <c r="C53" s="11">
        <f t="shared" si="6"/>
        <v>19944</v>
      </c>
      <c r="D53" s="11">
        <f t="shared" si="6"/>
        <v>0</v>
      </c>
    </row>
    <row r="54" spans="1:26">
      <c r="A54" s="16" t="str">
        <f t="shared" si="6"/>
        <v>計</v>
      </c>
      <c r="B54" s="11">
        <f t="shared" si="6"/>
        <v>83255</v>
      </c>
      <c r="C54" s="11">
        <f t="shared" si="6"/>
        <v>83235</v>
      </c>
      <c r="D54" s="11">
        <f t="shared" si="6"/>
        <v>-20</v>
      </c>
    </row>
  </sheetData>
  <mergeCells count="3">
    <mergeCell ref="A1:R1"/>
    <mergeCell ref="O3:Q3"/>
    <mergeCell ref="H5:R5"/>
  </mergeCells>
  <phoneticPr fontId="3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selection activeCell="X5" sqref="X5:X7"/>
    </sheetView>
  </sheetViews>
  <sheetFormatPr defaultRowHeight="13.5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3" spans="1:26">
      <c r="O3" s="36" t="s">
        <v>59</v>
      </c>
      <c r="P3" s="37"/>
      <c r="Q3" s="37"/>
      <c r="R3" s="3" t="s">
        <v>19</v>
      </c>
      <c r="Z3" s="27" t="s">
        <v>12</v>
      </c>
    </row>
    <row r="4" spans="1:26" ht="15" customHeight="1">
      <c r="A4" s="4" t="s">
        <v>20</v>
      </c>
      <c r="B4" s="5" t="s">
        <v>21</v>
      </c>
      <c r="C4" s="5" t="s">
        <v>22</v>
      </c>
      <c r="D4" s="5" t="s">
        <v>23</v>
      </c>
      <c r="E4" s="6" t="s">
        <v>2</v>
      </c>
      <c r="F4" s="7" t="s">
        <v>3</v>
      </c>
      <c r="G4" s="8" t="s">
        <v>24</v>
      </c>
      <c r="H4" s="4" t="s">
        <v>25</v>
      </c>
      <c r="I4" s="4" t="s">
        <v>21</v>
      </c>
      <c r="J4" s="4" t="s">
        <v>22</v>
      </c>
      <c r="K4" s="4" t="s">
        <v>23</v>
      </c>
      <c r="L4" s="6" t="s">
        <v>2</v>
      </c>
      <c r="M4" s="7" t="s">
        <v>3</v>
      </c>
      <c r="N4" s="8" t="s">
        <v>24</v>
      </c>
      <c r="O4" s="9" t="s">
        <v>25</v>
      </c>
      <c r="P4" s="9" t="s">
        <v>26</v>
      </c>
      <c r="Q4" s="9" t="s">
        <v>22</v>
      </c>
      <c r="R4" s="9" t="s">
        <v>23</v>
      </c>
      <c r="S4" s="6" t="s">
        <v>13</v>
      </c>
      <c r="T4" s="7" t="s">
        <v>14</v>
      </c>
      <c r="U4" s="8" t="s">
        <v>15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>
      <c r="A5" s="10" t="s">
        <v>26</v>
      </c>
      <c r="B5" s="11">
        <f t="shared" ref="B5:G5" si="0">SUM(B6+B12+B18+B24+B30+B36+B42+I6+I12+I18+I24+I30+I36+I42+P6+P12+P18+P24+P30+P36+P42)</f>
        <v>83255</v>
      </c>
      <c r="C5" s="11">
        <f t="shared" si="0"/>
        <v>40410</v>
      </c>
      <c r="D5" s="11">
        <f t="shared" si="0"/>
        <v>42845</v>
      </c>
      <c r="E5" s="12">
        <f t="shared" si="0"/>
        <v>3765165</v>
      </c>
      <c r="F5" s="13">
        <f t="shared" si="0"/>
        <v>1774728</v>
      </c>
      <c r="G5" s="14">
        <f t="shared" si="0"/>
        <v>1990437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5"/>
      <c r="T5" s="5"/>
      <c r="U5" s="5"/>
      <c r="W5" s="18" t="s">
        <v>16</v>
      </c>
      <c r="X5" s="15">
        <v>9883</v>
      </c>
      <c r="Y5" s="15">
        <f>SUM(B6+B12+B18)</f>
        <v>9874</v>
      </c>
      <c r="Z5" s="25">
        <f>Y5-X5</f>
        <v>-9</v>
      </c>
    </row>
    <row r="6" spans="1:26" ht="15" customHeight="1">
      <c r="A6" s="16" t="s">
        <v>27</v>
      </c>
      <c r="B6" s="11">
        <f t="shared" ref="B6:B47" si="1">SUM(C6:D6)</f>
        <v>3554</v>
      </c>
      <c r="C6" s="11">
        <f>SUM(C7:C11)</f>
        <v>1853</v>
      </c>
      <c r="D6" s="11">
        <f>SUM(D7:D11)</f>
        <v>1701</v>
      </c>
      <c r="E6" s="12">
        <f>SUM(E7:E11)</f>
        <v>7232</v>
      </c>
      <c r="F6" s="13">
        <f>SUM(F7:F11)</f>
        <v>3823</v>
      </c>
      <c r="G6" s="14">
        <f>SUM(G7:G11)</f>
        <v>3409</v>
      </c>
      <c r="H6" s="16" t="s">
        <v>39</v>
      </c>
      <c r="I6" s="17">
        <f t="shared" ref="I6:I47" si="2">SUM(J6:K6)</f>
        <v>6032</v>
      </c>
      <c r="J6" s="17">
        <f>SUM(J7:J11)</f>
        <v>2972</v>
      </c>
      <c r="K6" s="17">
        <f>SUM(K7:K11)</f>
        <v>3060</v>
      </c>
      <c r="L6" s="12">
        <f>SUM(L7:L11)</f>
        <v>223216</v>
      </c>
      <c r="M6" s="13">
        <f>SUM(M7:M11)</f>
        <v>109989</v>
      </c>
      <c r="N6" s="14">
        <f>SUM(N7:N11)</f>
        <v>113227</v>
      </c>
      <c r="O6" s="16" t="s">
        <v>40</v>
      </c>
      <c r="P6" s="17">
        <f t="shared" ref="P6:P47" si="3">SUM(Q6:R6)</f>
        <v>4787</v>
      </c>
      <c r="Q6" s="17">
        <f>SUM(Q7:Q11)</f>
        <v>2257</v>
      </c>
      <c r="R6" s="17">
        <f>SUM(R7:R11)</f>
        <v>2530</v>
      </c>
      <c r="S6" s="12">
        <f>SUM(S7:S11)</f>
        <v>343618</v>
      </c>
      <c r="T6" s="13">
        <f>SUM(T7:T11)</f>
        <v>161932</v>
      </c>
      <c r="U6" s="14">
        <f>SUM(U7:U11)</f>
        <v>181686</v>
      </c>
      <c r="W6" s="18" t="s">
        <v>17</v>
      </c>
      <c r="X6" s="15">
        <v>53447</v>
      </c>
      <c r="Y6" s="15">
        <f>SUM(B24+B30+B36+B42+I6+I12+I18+I24+I30+I36)</f>
        <v>53437</v>
      </c>
      <c r="Z6" s="25">
        <f t="shared" ref="Z6:Z7" si="4">Y6-X6</f>
        <v>-10</v>
      </c>
    </row>
    <row r="7" spans="1:26" ht="15" customHeight="1">
      <c r="A7" s="31">
        <v>0</v>
      </c>
      <c r="B7" s="11">
        <f t="shared" si="1"/>
        <v>688</v>
      </c>
      <c r="C7" s="19">
        <f>[1]★日本人!C7+[1]★外国人!C7</f>
        <v>336</v>
      </c>
      <c r="D7" s="19">
        <f>[1]★日本人!D7+[1]★外国人!D7</f>
        <v>352</v>
      </c>
      <c r="E7" s="12">
        <f>SUM(F7:G7)</f>
        <v>0</v>
      </c>
      <c r="F7" s="20">
        <f>SUMPRODUCT(A7*C7)</f>
        <v>0</v>
      </c>
      <c r="G7" s="21">
        <f>SUMPRODUCT(A7*D7)</f>
        <v>0</v>
      </c>
      <c r="H7" s="33">
        <v>35</v>
      </c>
      <c r="I7" s="17">
        <f t="shared" si="2"/>
        <v>1216</v>
      </c>
      <c r="J7" s="19">
        <f>[1]★日本人!J7+[1]★外国人!J7</f>
        <v>597</v>
      </c>
      <c r="K7" s="19">
        <f>[1]★日本人!K7+[1]★外国人!K7</f>
        <v>619</v>
      </c>
      <c r="L7" s="12">
        <f>SUM(M7:N7)</f>
        <v>42560</v>
      </c>
      <c r="M7" s="20">
        <f>SUMPRODUCT(H7*J7)</f>
        <v>20895</v>
      </c>
      <c r="N7" s="21">
        <f>SUMPRODUCT(H7*K7)</f>
        <v>21665</v>
      </c>
      <c r="O7" s="22">
        <v>70</v>
      </c>
      <c r="P7" s="11">
        <f t="shared" si="3"/>
        <v>1099</v>
      </c>
      <c r="Q7" s="19">
        <f>[1]★日本人!Q7+[1]★外国人!Q7</f>
        <v>536</v>
      </c>
      <c r="R7" s="19">
        <f>[1]★日本人!R7+[1]★外国人!R7</f>
        <v>563</v>
      </c>
      <c r="S7" s="12">
        <f>SUM(T7:U7)</f>
        <v>76930</v>
      </c>
      <c r="T7" s="20">
        <f>SUMPRODUCT(O7*Q7)</f>
        <v>37520</v>
      </c>
      <c r="U7" s="21">
        <f>SUMPRODUCT(O7*R7)</f>
        <v>39410</v>
      </c>
      <c r="W7" s="18" t="s">
        <v>18</v>
      </c>
      <c r="X7" s="15">
        <v>19927</v>
      </c>
      <c r="Y7" s="15">
        <f>SUM(I42+P6+P12+P18+P24+P30+P36+P42)</f>
        <v>19944</v>
      </c>
      <c r="Z7" s="25">
        <f t="shared" si="4"/>
        <v>17</v>
      </c>
    </row>
    <row r="8" spans="1:26" ht="15" customHeight="1">
      <c r="A8" s="31">
        <v>1</v>
      </c>
      <c r="B8" s="11">
        <f t="shared" si="1"/>
        <v>676</v>
      </c>
      <c r="C8" s="19">
        <f>[1]★日本人!C8+[1]★外国人!C8</f>
        <v>358</v>
      </c>
      <c r="D8" s="19">
        <f>[1]★日本人!D8+[1]★外国人!D8</f>
        <v>318</v>
      </c>
      <c r="E8" s="12">
        <f>SUM(F8:G8)</f>
        <v>676</v>
      </c>
      <c r="F8" s="20">
        <f>SUMPRODUCT(A8*C8)</f>
        <v>358</v>
      </c>
      <c r="G8" s="21">
        <f>SUMPRODUCT(A8*D8)</f>
        <v>318</v>
      </c>
      <c r="H8" s="33">
        <v>36</v>
      </c>
      <c r="I8" s="17">
        <f t="shared" si="2"/>
        <v>1166</v>
      </c>
      <c r="J8" s="19">
        <f>[1]★日本人!J8+[1]★外国人!J8</f>
        <v>587</v>
      </c>
      <c r="K8" s="19">
        <f>[1]★日本人!K8+[1]★外国人!K8</f>
        <v>579</v>
      </c>
      <c r="L8" s="12">
        <f>SUM(M8:N8)</f>
        <v>41976</v>
      </c>
      <c r="M8" s="20">
        <f>SUMPRODUCT(H8*J8)</f>
        <v>21132</v>
      </c>
      <c r="N8" s="21">
        <f>SUMPRODUCT(H8*K8)</f>
        <v>20844</v>
      </c>
      <c r="O8" s="22">
        <v>71</v>
      </c>
      <c r="P8" s="11">
        <f t="shared" si="3"/>
        <v>1074</v>
      </c>
      <c r="Q8" s="19">
        <f>[1]★日本人!Q8+[1]★外国人!Q8</f>
        <v>516</v>
      </c>
      <c r="R8" s="19">
        <f>[1]★日本人!R8+[1]★外国人!R8</f>
        <v>558</v>
      </c>
      <c r="S8" s="12">
        <f>SUM(T8:U8)</f>
        <v>76254</v>
      </c>
      <c r="T8" s="20">
        <f>SUMPRODUCT(O8*Q8)</f>
        <v>36636</v>
      </c>
      <c r="U8" s="21">
        <f>SUMPRODUCT(O8*R8)</f>
        <v>39618</v>
      </c>
      <c r="W8" s="18" t="s">
        <v>11</v>
      </c>
      <c r="X8" s="15">
        <f t="shared" ref="X8:Z8" si="5">SUM(X5:X7)</f>
        <v>83257</v>
      </c>
      <c r="Y8" s="15">
        <f t="shared" si="5"/>
        <v>83255</v>
      </c>
      <c r="Z8" s="15">
        <f t="shared" si="5"/>
        <v>-2</v>
      </c>
    </row>
    <row r="9" spans="1:26" ht="15" customHeight="1">
      <c r="A9" s="31">
        <v>2</v>
      </c>
      <c r="B9" s="11">
        <f t="shared" si="1"/>
        <v>737</v>
      </c>
      <c r="C9" s="19">
        <f>[1]★日本人!C9+[1]★外国人!C9</f>
        <v>393</v>
      </c>
      <c r="D9" s="19">
        <f>[1]★日本人!D9+[1]★外国人!D9</f>
        <v>344</v>
      </c>
      <c r="E9" s="12">
        <f>SUM(F9:G9)</f>
        <v>1474</v>
      </c>
      <c r="F9" s="20">
        <f>SUMPRODUCT(A9*C9)</f>
        <v>786</v>
      </c>
      <c r="G9" s="21">
        <f>SUMPRODUCT(A9*D9)</f>
        <v>688</v>
      </c>
      <c r="H9" s="33">
        <v>37</v>
      </c>
      <c r="I9" s="17">
        <f t="shared" si="2"/>
        <v>1235</v>
      </c>
      <c r="J9" s="19">
        <f>[1]★日本人!J9+[1]★外国人!J9</f>
        <v>590</v>
      </c>
      <c r="K9" s="19">
        <f>[1]★日本人!K9+[1]★外国人!K9</f>
        <v>645</v>
      </c>
      <c r="L9" s="12">
        <f>SUM(M9:N9)</f>
        <v>45695</v>
      </c>
      <c r="M9" s="20">
        <f>SUMPRODUCT(H9*J9)</f>
        <v>21830</v>
      </c>
      <c r="N9" s="21">
        <f>SUMPRODUCT(H9*K9)</f>
        <v>23865</v>
      </c>
      <c r="O9" s="22">
        <v>72</v>
      </c>
      <c r="P9" s="11">
        <f t="shared" si="3"/>
        <v>1077</v>
      </c>
      <c r="Q9" s="19">
        <f>[1]★日本人!Q9+[1]★外国人!Q9</f>
        <v>499</v>
      </c>
      <c r="R9" s="19">
        <f>[1]★日本人!R9+[1]★外国人!R9</f>
        <v>578</v>
      </c>
      <c r="S9" s="12">
        <f>SUM(T9:U9)</f>
        <v>77544</v>
      </c>
      <c r="T9" s="20">
        <f>SUMPRODUCT(O9*Q9)</f>
        <v>35928</v>
      </c>
      <c r="U9" s="21">
        <f>SUMPRODUCT(O9*R9)</f>
        <v>41616</v>
      </c>
    </row>
    <row r="10" spans="1:26" ht="15" customHeight="1">
      <c r="A10" s="31">
        <v>3</v>
      </c>
      <c r="B10" s="11">
        <f t="shared" si="1"/>
        <v>730</v>
      </c>
      <c r="C10" s="19">
        <f>[1]★日本人!C10+[1]★外国人!C10</f>
        <v>385</v>
      </c>
      <c r="D10" s="19">
        <f>[1]★日本人!D10+[1]★外国人!D10</f>
        <v>345</v>
      </c>
      <c r="E10" s="12">
        <f>SUM(F10:G10)</f>
        <v>2190</v>
      </c>
      <c r="F10" s="20">
        <f>SUMPRODUCT(A10*C10)</f>
        <v>1155</v>
      </c>
      <c r="G10" s="21">
        <f>SUMPRODUCT(A10*D10)</f>
        <v>1035</v>
      </c>
      <c r="H10" s="33">
        <v>38</v>
      </c>
      <c r="I10" s="17">
        <f t="shared" si="2"/>
        <v>1200</v>
      </c>
      <c r="J10" s="19">
        <f>[1]★日本人!J10+[1]★外国人!J10</f>
        <v>590</v>
      </c>
      <c r="K10" s="19">
        <f>[1]★日本人!K10+[1]★外国人!K10</f>
        <v>610</v>
      </c>
      <c r="L10" s="12">
        <f>SUM(M10:N10)</f>
        <v>45600</v>
      </c>
      <c r="M10" s="20">
        <f>SUMPRODUCT(H10*J10)</f>
        <v>22420</v>
      </c>
      <c r="N10" s="21">
        <f>SUMPRODUCT(H10*K10)</f>
        <v>23180</v>
      </c>
      <c r="O10" s="22">
        <v>73</v>
      </c>
      <c r="P10" s="11">
        <f t="shared" si="3"/>
        <v>848</v>
      </c>
      <c r="Q10" s="19">
        <f>[1]★日本人!Q10+[1]★外国人!Q10</f>
        <v>396</v>
      </c>
      <c r="R10" s="19">
        <f>[1]★日本人!R10+[1]★外国人!R10</f>
        <v>452</v>
      </c>
      <c r="S10" s="12">
        <f>SUM(T10:U10)</f>
        <v>61904</v>
      </c>
      <c r="T10" s="20">
        <f>SUMPRODUCT(O10*Q10)</f>
        <v>28908</v>
      </c>
      <c r="U10" s="21">
        <f>SUMPRODUCT(O10*R10)</f>
        <v>32996</v>
      </c>
    </row>
    <row r="11" spans="1:26" ht="15" customHeight="1">
      <c r="A11" s="31">
        <v>4</v>
      </c>
      <c r="B11" s="11">
        <f t="shared" si="1"/>
        <v>723</v>
      </c>
      <c r="C11" s="19">
        <f>[1]★日本人!C11+[1]★外国人!C11</f>
        <v>381</v>
      </c>
      <c r="D11" s="19">
        <f>[1]★日本人!D11+[1]★外国人!D11</f>
        <v>342</v>
      </c>
      <c r="E11" s="12">
        <f>SUM(F11:G11)</f>
        <v>2892</v>
      </c>
      <c r="F11" s="20">
        <f>SUMPRODUCT(A11*C11)</f>
        <v>1524</v>
      </c>
      <c r="G11" s="21">
        <f>SUMPRODUCT(A11*D11)</f>
        <v>1368</v>
      </c>
      <c r="H11" s="33">
        <v>39</v>
      </c>
      <c r="I11" s="17">
        <f t="shared" si="2"/>
        <v>1215</v>
      </c>
      <c r="J11" s="19">
        <f>[1]★日本人!J11+[1]★外国人!J11</f>
        <v>608</v>
      </c>
      <c r="K11" s="19">
        <f>[1]★日本人!K11+[1]★外国人!K11</f>
        <v>607</v>
      </c>
      <c r="L11" s="12">
        <f>SUM(M11:N11)</f>
        <v>47385</v>
      </c>
      <c r="M11" s="20">
        <f>SUMPRODUCT(H11*J11)</f>
        <v>23712</v>
      </c>
      <c r="N11" s="21">
        <f>SUMPRODUCT(H11*K11)</f>
        <v>23673</v>
      </c>
      <c r="O11" s="22">
        <v>74</v>
      </c>
      <c r="P11" s="11">
        <f t="shared" si="3"/>
        <v>689</v>
      </c>
      <c r="Q11" s="19">
        <f>[1]★日本人!Q11+[1]★外国人!Q11</f>
        <v>310</v>
      </c>
      <c r="R11" s="19">
        <f>[1]★日本人!R11+[1]★外国人!R11</f>
        <v>379</v>
      </c>
      <c r="S11" s="12">
        <f>SUM(T11:U11)</f>
        <v>50986</v>
      </c>
      <c r="T11" s="20">
        <f>SUMPRODUCT(O11*Q11)</f>
        <v>22940</v>
      </c>
      <c r="U11" s="21">
        <f>SUMPRODUCT(O11*R11)</f>
        <v>28046</v>
      </c>
    </row>
    <row r="12" spans="1:26" ht="15" customHeight="1">
      <c r="A12" s="16" t="s">
        <v>28</v>
      </c>
      <c r="B12" s="11">
        <f t="shared" si="1"/>
        <v>3342</v>
      </c>
      <c r="C12" s="11">
        <f>SUM(C13:C17)</f>
        <v>1690</v>
      </c>
      <c r="D12" s="11">
        <f>SUM(D13:D17)</f>
        <v>1652</v>
      </c>
      <c r="E12" s="12">
        <f>SUM(E13:E17)</f>
        <v>23151</v>
      </c>
      <c r="F12" s="13">
        <f>SUM(F13:F17)</f>
        <v>11722</v>
      </c>
      <c r="G12" s="14">
        <f>SUM(G13:G17)</f>
        <v>11429</v>
      </c>
      <c r="H12" s="16" t="s">
        <v>34</v>
      </c>
      <c r="I12" s="17">
        <f t="shared" si="2"/>
        <v>6373</v>
      </c>
      <c r="J12" s="17">
        <f>SUM(J13:J17)</f>
        <v>3248</v>
      </c>
      <c r="K12" s="17">
        <f>SUM(K13:K17)</f>
        <v>3125</v>
      </c>
      <c r="L12" s="12">
        <f>SUM(L13:L17)</f>
        <v>267659</v>
      </c>
      <c r="M12" s="13">
        <f>SUM(M13:M17)</f>
        <v>136372</v>
      </c>
      <c r="N12" s="14">
        <f>SUM(N13:N17)</f>
        <v>131287</v>
      </c>
      <c r="O12" s="16" t="s">
        <v>35</v>
      </c>
      <c r="P12" s="11">
        <f t="shared" si="3"/>
        <v>4199</v>
      </c>
      <c r="Q12" s="17">
        <f>SUM(Q13:Q17)</f>
        <v>1755</v>
      </c>
      <c r="R12" s="17">
        <f>SUM(R13:R17)</f>
        <v>2444</v>
      </c>
      <c r="S12" s="12">
        <f>SUM(S13:S17)</f>
        <v>323199</v>
      </c>
      <c r="T12" s="13">
        <f>SUM(T13:T17)</f>
        <v>135064</v>
      </c>
      <c r="U12" s="14">
        <f>SUM(U13:U17)</f>
        <v>188135</v>
      </c>
    </row>
    <row r="13" spans="1:26" ht="15" customHeight="1">
      <c r="A13" s="31">
        <v>5</v>
      </c>
      <c r="B13" s="11">
        <f t="shared" si="1"/>
        <v>724</v>
      </c>
      <c r="C13" s="19">
        <f>[1]★日本人!C13+[1]★外国人!C13</f>
        <v>352</v>
      </c>
      <c r="D13" s="19">
        <f>[1]★日本人!D13+[1]★外国人!D13</f>
        <v>372</v>
      </c>
      <c r="E13" s="12">
        <f>SUM(F13:G13)</f>
        <v>3620</v>
      </c>
      <c r="F13" s="20">
        <f>SUMPRODUCT(A13*C13)</f>
        <v>1760</v>
      </c>
      <c r="G13" s="21">
        <f>SUMPRODUCT(A13*D13)</f>
        <v>1860</v>
      </c>
      <c r="H13" s="33">
        <v>40</v>
      </c>
      <c r="I13" s="17">
        <f t="shared" si="2"/>
        <v>1274</v>
      </c>
      <c r="J13" s="19">
        <f>[1]★日本人!J13+[1]★外国人!J13</f>
        <v>653</v>
      </c>
      <c r="K13" s="19">
        <f>[1]★日本人!K13+[1]★外国人!K13</f>
        <v>621</v>
      </c>
      <c r="L13" s="12">
        <f>SUM(M13:N13)</f>
        <v>50960</v>
      </c>
      <c r="M13" s="20">
        <f>SUMPRODUCT(H13*J13)</f>
        <v>26120</v>
      </c>
      <c r="N13" s="21">
        <f>SUMPRODUCT(H13*K13)</f>
        <v>24840</v>
      </c>
      <c r="O13" s="22">
        <v>75</v>
      </c>
      <c r="P13" s="11">
        <f t="shared" si="3"/>
        <v>817</v>
      </c>
      <c r="Q13" s="19">
        <f>[1]★日本人!Q13+[1]★外国人!Q13</f>
        <v>352</v>
      </c>
      <c r="R13" s="19">
        <f>[1]★日本人!R13+[1]★外国人!R13</f>
        <v>465</v>
      </c>
      <c r="S13" s="12">
        <f>SUM(T13:U13)</f>
        <v>61275</v>
      </c>
      <c r="T13" s="20">
        <f>SUMPRODUCT(O13*Q13)</f>
        <v>26400</v>
      </c>
      <c r="U13" s="21">
        <f>SUMPRODUCT(O13*R13)</f>
        <v>34875</v>
      </c>
    </row>
    <row r="14" spans="1:26" ht="15" customHeight="1">
      <c r="A14" s="31">
        <v>6</v>
      </c>
      <c r="B14" s="11">
        <f t="shared" si="1"/>
        <v>680</v>
      </c>
      <c r="C14" s="19">
        <f>[1]★日本人!C14+[1]★外国人!C14</f>
        <v>350</v>
      </c>
      <c r="D14" s="19">
        <f>[1]★日本人!D14+[1]★外国人!D14</f>
        <v>330</v>
      </c>
      <c r="E14" s="12">
        <f>SUM(F14:G14)</f>
        <v>4080</v>
      </c>
      <c r="F14" s="20">
        <f>SUMPRODUCT(A14*C14)</f>
        <v>2100</v>
      </c>
      <c r="G14" s="21">
        <f>SUMPRODUCT(A14*D14)</f>
        <v>1980</v>
      </c>
      <c r="H14" s="33">
        <v>41</v>
      </c>
      <c r="I14" s="17">
        <f t="shared" si="2"/>
        <v>1241</v>
      </c>
      <c r="J14" s="19">
        <f>[1]★日本人!J14+[1]★外国人!J14</f>
        <v>632</v>
      </c>
      <c r="K14" s="19">
        <f>[1]★日本人!K14+[1]★外国人!K14</f>
        <v>609</v>
      </c>
      <c r="L14" s="12">
        <f>SUM(M14:N14)</f>
        <v>50881</v>
      </c>
      <c r="M14" s="20">
        <f>SUMPRODUCT(H14*J14)</f>
        <v>25912</v>
      </c>
      <c r="N14" s="21">
        <f>SUMPRODUCT(H14*K14)</f>
        <v>24969</v>
      </c>
      <c r="O14" s="22">
        <v>76</v>
      </c>
      <c r="P14" s="11">
        <f t="shared" si="3"/>
        <v>899</v>
      </c>
      <c r="Q14" s="19">
        <f>[1]★日本人!Q14+[1]★外国人!Q14</f>
        <v>376</v>
      </c>
      <c r="R14" s="19">
        <f>[1]★日本人!R14+[1]★外国人!R14</f>
        <v>523</v>
      </c>
      <c r="S14" s="12">
        <f>SUM(T14:U14)</f>
        <v>68324</v>
      </c>
      <c r="T14" s="20">
        <f>SUMPRODUCT(O14*Q14)</f>
        <v>28576</v>
      </c>
      <c r="U14" s="21">
        <f>SUMPRODUCT(O14*R14)</f>
        <v>39748</v>
      </c>
    </row>
    <row r="15" spans="1:26" ht="15" customHeight="1">
      <c r="A15" s="31">
        <v>7</v>
      </c>
      <c r="B15" s="11">
        <f t="shared" si="1"/>
        <v>676</v>
      </c>
      <c r="C15" s="19">
        <f>[1]★日本人!C15+[1]★外国人!C15</f>
        <v>362</v>
      </c>
      <c r="D15" s="19">
        <f>[1]★日本人!D15+[1]★外国人!D15</f>
        <v>314</v>
      </c>
      <c r="E15" s="12">
        <f>SUM(F15:G15)</f>
        <v>4732</v>
      </c>
      <c r="F15" s="20">
        <f>SUMPRODUCT(A15*C15)</f>
        <v>2534</v>
      </c>
      <c r="G15" s="21">
        <f>SUMPRODUCT(A15*D15)</f>
        <v>2198</v>
      </c>
      <c r="H15" s="33">
        <v>42</v>
      </c>
      <c r="I15" s="17">
        <f t="shared" si="2"/>
        <v>1307</v>
      </c>
      <c r="J15" s="19">
        <f>[1]★日本人!J15+[1]★外国人!J15</f>
        <v>690</v>
      </c>
      <c r="K15" s="19">
        <f>[1]★日本人!K15+[1]★外国人!K15</f>
        <v>617</v>
      </c>
      <c r="L15" s="12">
        <f>SUM(M15:N15)</f>
        <v>54894</v>
      </c>
      <c r="M15" s="20">
        <f>SUMPRODUCT(H15*J15)</f>
        <v>28980</v>
      </c>
      <c r="N15" s="21">
        <f>SUMPRODUCT(H15*K15)</f>
        <v>25914</v>
      </c>
      <c r="O15" s="22">
        <v>77</v>
      </c>
      <c r="P15" s="11">
        <f t="shared" si="3"/>
        <v>856</v>
      </c>
      <c r="Q15" s="19">
        <f>[1]★日本人!Q15+[1]★外国人!Q15</f>
        <v>347</v>
      </c>
      <c r="R15" s="19">
        <f>[1]★日本人!R15+[1]★外国人!R15</f>
        <v>509</v>
      </c>
      <c r="S15" s="12">
        <f>SUM(T15:U15)</f>
        <v>65912</v>
      </c>
      <c r="T15" s="20">
        <f>SUMPRODUCT(O15*Q15)</f>
        <v>26719</v>
      </c>
      <c r="U15" s="21">
        <f>SUMPRODUCT(O15*R15)</f>
        <v>39193</v>
      </c>
    </row>
    <row r="16" spans="1:26" ht="15" customHeight="1">
      <c r="A16" s="31">
        <v>8</v>
      </c>
      <c r="B16" s="11">
        <f t="shared" si="1"/>
        <v>639</v>
      </c>
      <c r="C16" s="19">
        <f>[1]★日本人!C16+[1]★外国人!C16</f>
        <v>306</v>
      </c>
      <c r="D16" s="19">
        <f>[1]★日本人!D16+[1]★外国人!D16</f>
        <v>333</v>
      </c>
      <c r="E16" s="12">
        <f>SUM(F16:G16)</f>
        <v>5112</v>
      </c>
      <c r="F16" s="20">
        <f>SUMPRODUCT(A16*C16)</f>
        <v>2448</v>
      </c>
      <c r="G16" s="21">
        <f>SUMPRODUCT(A16*D16)</f>
        <v>2664</v>
      </c>
      <c r="H16" s="33">
        <v>43</v>
      </c>
      <c r="I16" s="17">
        <f t="shared" si="2"/>
        <v>1320</v>
      </c>
      <c r="J16" s="19">
        <f>[1]★日本人!J16+[1]★外国人!J16</f>
        <v>652</v>
      </c>
      <c r="K16" s="19">
        <f>[1]★日本人!K16+[1]★外国人!K16</f>
        <v>668</v>
      </c>
      <c r="L16" s="12">
        <f>SUM(M16:N16)</f>
        <v>56760</v>
      </c>
      <c r="M16" s="20">
        <f>SUMPRODUCT(H16*J16)</f>
        <v>28036</v>
      </c>
      <c r="N16" s="21">
        <f>SUMPRODUCT(H16*K16)</f>
        <v>28724</v>
      </c>
      <c r="O16" s="22">
        <v>78</v>
      </c>
      <c r="P16" s="11">
        <f t="shared" si="3"/>
        <v>845</v>
      </c>
      <c r="Q16" s="19">
        <f>[1]★日本人!Q16+[1]★外国人!Q16</f>
        <v>351</v>
      </c>
      <c r="R16" s="19">
        <f>[1]★日本人!R16+[1]★外国人!R16</f>
        <v>494</v>
      </c>
      <c r="S16" s="12">
        <f>SUM(T16:U16)</f>
        <v>65910</v>
      </c>
      <c r="T16" s="20">
        <f>SUMPRODUCT(O16*Q16)</f>
        <v>27378</v>
      </c>
      <c r="U16" s="21">
        <f>SUMPRODUCT(O16*R16)</f>
        <v>38532</v>
      </c>
    </row>
    <row r="17" spans="1:21" ht="15" customHeight="1">
      <c r="A17" s="31">
        <v>9</v>
      </c>
      <c r="B17" s="11">
        <f t="shared" si="1"/>
        <v>623</v>
      </c>
      <c r="C17" s="19">
        <f>[1]★日本人!C17+[1]★外国人!C17</f>
        <v>320</v>
      </c>
      <c r="D17" s="19">
        <f>[1]★日本人!D17+[1]★外国人!D17</f>
        <v>303</v>
      </c>
      <c r="E17" s="12">
        <f>SUM(F17:G17)</f>
        <v>5607</v>
      </c>
      <c r="F17" s="20">
        <f>SUMPRODUCT(A17*C17)</f>
        <v>2880</v>
      </c>
      <c r="G17" s="21">
        <f>SUMPRODUCT(A17*D17)</f>
        <v>2727</v>
      </c>
      <c r="H17" s="33">
        <v>44</v>
      </c>
      <c r="I17" s="17">
        <f t="shared" si="2"/>
        <v>1231</v>
      </c>
      <c r="J17" s="19">
        <f>[1]★日本人!J17+[1]★外国人!J17</f>
        <v>621</v>
      </c>
      <c r="K17" s="19">
        <f>[1]★日本人!K17+[1]★外国人!K17</f>
        <v>610</v>
      </c>
      <c r="L17" s="12">
        <f>SUM(M17:N17)</f>
        <v>54164</v>
      </c>
      <c r="M17" s="20">
        <f>SUMPRODUCT(H17*J17)</f>
        <v>27324</v>
      </c>
      <c r="N17" s="21">
        <f>SUMPRODUCT(H17*K17)</f>
        <v>26840</v>
      </c>
      <c r="O17" s="22">
        <v>79</v>
      </c>
      <c r="P17" s="11">
        <f t="shared" si="3"/>
        <v>782</v>
      </c>
      <c r="Q17" s="19">
        <f>[1]★日本人!Q17+[1]★外国人!Q17</f>
        <v>329</v>
      </c>
      <c r="R17" s="19">
        <f>[1]★日本人!R17+[1]★外国人!R17</f>
        <v>453</v>
      </c>
      <c r="S17" s="12">
        <f>SUM(T17:U17)</f>
        <v>61778</v>
      </c>
      <c r="T17" s="20">
        <f>SUMPRODUCT(O17*Q17)</f>
        <v>25991</v>
      </c>
      <c r="U17" s="21">
        <f>SUMPRODUCT(O17*R17)</f>
        <v>35787</v>
      </c>
    </row>
    <row r="18" spans="1:21" ht="15" customHeight="1">
      <c r="A18" s="16" t="s">
        <v>29</v>
      </c>
      <c r="B18" s="11">
        <f t="shared" si="1"/>
        <v>2978</v>
      </c>
      <c r="C18" s="11">
        <f>SUM(C19:C23)</f>
        <v>1551</v>
      </c>
      <c r="D18" s="11">
        <f>SUM(D19:D23)</f>
        <v>1427</v>
      </c>
      <c r="E18" s="12">
        <f>SUM(E19:E23)</f>
        <v>35667</v>
      </c>
      <c r="F18" s="13">
        <f>SUM(F19:F23)</f>
        <v>18549</v>
      </c>
      <c r="G18" s="14">
        <f>SUM(G19:G23)</f>
        <v>17118</v>
      </c>
      <c r="H18" s="16" t="s">
        <v>41</v>
      </c>
      <c r="I18" s="17">
        <f t="shared" si="2"/>
        <v>6833</v>
      </c>
      <c r="J18" s="17">
        <f>SUM(J19:J23)</f>
        <v>3401</v>
      </c>
      <c r="K18" s="17">
        <f>SUM(K19:K23)</f>
        <v>3432</v>
      </c>
      <c r="L18" s="12">
        <f>SUM(L19:L23)</f>
        <v>321205</v>
      </c>
      <c r="M18" s="13">
        <f>SUM(M19:M23)</f>
        <v>159839</v>
      </c>
      <c r="N18" s="14">
        <f>SUM(N19:N23)</f>
        <v>161366</v>
      </c>
      <c r="O18" s="16" t="s">
        <v>42</v>
      </c>
      <c r="P18" s="11">
        <f t="shared" si="3"/>
        <v>3289</v>
      </c>
      <c r="Q18" s="17">
        <f>SUM(Q19:Q23)</f>
        <v>1313</v>
      </c>
      <c r="R18" s="17">
        <f>SUM(R19:R23)</f>
        <v>1976</v>
      </c>
      <c r="S18" s="12">
        <f>SUM(S19:S23)</f>
        <v>269670</v>
      </c>
      <c r="T18" s="13">
        <f>SUM(T19:T23)</f>
        <v>107588</v>
      </c>
      <c r="U18" s="14">
        <f>SUM(U19:U23)</f>
        <v>162082</v>
      </c>
    </row>
    <row r="19" spans="1:21" ht="15" customHeight="1">
      <c r="A19" s="31">
        <v>10</v>
      </c>
      <c r="B19" s="11">
        <f t="shared" si="1"/>
        <v>584</v>
      </c>
      <c r="C19" s="19">
        <f>[1]★日本人!C19+[1]★外国人!C19</f>
        <v>309</v>
      </c>
      <c r="D19" s="19">
        <f>[1]★日本人!D19+[1]★外国人!D19</f>
        <v>275</v>
      </c>
      <c r="E19" s="12">
        <f>SUM(F19:G19)</f>
        <v>5840</v>
      </c>
      <c r="F19" s="20">
        <f>SUMPRODUCT(A19*C19)</f>
        <v>3090</v>
      </c>
      <c r="G19" s="21">
        <f>SUMPRODUCT(A19*D19)</f>
        <v>2750</v>
      </c>
      <c r="H19" s="33">
        <v>45</v>
      </c>
      <c r="I19" s="17">
        <f t="shared" si="2"/>
        <v>1352</v>
      </c>
      <c r="J19" s="19">
        <f>[1]★日本人!J19+[1]★外国人!J19</f>
        <v>673</v>
      </c>
      <c r="K19" s="19">
        <f>[1]★日本人!K19+[1]★外国人!K19</f>
        <v>679</v>
      </c>
      <c r="L19" s="12">
        <f>SUM(M19:N19)</f>
        <v>60840</v>
      </c>
      <c r="M19" s="20">
        <f>SUMPRODUCT(H19*J19)</f>
        <v>30285</v>
      </c>
      <c r="N19" s="21">
        <f>SUMPRODUCT(H19*K19)</f>
        <v>30555</v>
      </c>
      <c r="O19" s="22">
        <v>80</v>
      </c>
      <c r="P19" s="11">
        <f t="shared" si="3"/>
        <v>681</v>
      </c>
      <c r="Q19" s="19">
        <f>[1]★日本人!Q19+[1]★外国人!Q19</f>
        <v>292</v>
      </c>
      <c r="R19" s="19">
        <f>[1]★日本人!R19+[1]★外国人!R19</f>
        <v>389</v>
      </c>
      <c r="S19" s="12">
        <f>SUM(T19:U19)</f>
        <v>54480</v>
      </c>
      <c r="T19" s="20">
        <f>SUMPRODUCT(O19*Q19)</f>
        <v>23360</v>
      </c>
      <c r="U19" s="21">
        <f>SUMPRODUCT(O19*R19)</f>
        <v>31120</v>
      </c>
    </row>
    <row r="20" spans="1:21" ht="15" customHeight="1">
      <c r="A20" s="31">
        <v>11</v>
      </c>
      <c r="B20" s="11">
        <f t="shared" si="1"/>
        <v>623</v>
      </c>
      <c r="C20" s="19">
        <f>[1]★日本人!C20+[1]★外国人!C20</f>
        <v>333</v>
      </c>
      <c r="D20" s="19">
        <f>[1]★日本人!D20+[1]★外国人!D20</f>
        <v>290</v>
      </c>
      <c r="E20" s="12">
        <f>SUM(F20:G20)</f>
        <v>6853</v>
      </c>
      <c r="F20" s="20">
        <f>SUMPRODUCT(A20*C20)</f>
        <v>3663</v>
      </c>
      <c r="G20" s="21">
        <f>SUMPRODUCT(A20*D20)</f>
        <v>3190</v>
      </c>
      <c r="H20" s="33">
        <v>46</v>
      </c>
      <c r="I20" s="17">
        <f t="shared" si="2"/>
        <v>1332</v>
      </c>
      <c r="J20" s="19">
        <f>[1]★日本人!J20+[1]★外国人!J20</f>
        <v>653</v>
      </c>
      <c r="K20" s="19">
        <f>[1]★日本人!K20+[1]★外国人!K20</f>
        <v>679</v>
      </c>
      <c r="L20" s="12">
        <f>SUM(M20:N20)</f>
        <v>61272</v>
      </c>
      <c r="M20" s="20">
        <f>SUMPRODUCT(H20*J20)</f>
        <v>30038</v>
      </c>
      <c r="N20" s="21">
        <f>SUMPRODUCT(H20*K20)</f>
        <v>31234</v>
      </c>
      <c r="O20" s="22">
        <v>81</v>
      </c>
      <c r="P20" s="11">
        <f t="shared" si="3"/>
        <v>645</v>
      </c>
      <c r="Q20" s="19">
        <f>[1]★日本人!Q20+[1]★外国人!Q20</f>
        <v>255</v>
      </c>
      <c r="R20" s="19">
        <f>[1]★日本人!R20+[1]★外国人!R20</f>
        <v>390</v>
      </c>
      <c r="S20" s="12">
        <f>SUM(T20:U20)</f>
        <v>52245</v>
      </c>
      <c r="T20" s="20">
        <f>SUMPRODUCT(O20*Q20)</f>
        <v>20655</v>
      </c>
      <c r="U20" s="21">
        <f>SUMPRODUCT(O20*R20)</f>
        <v>31590</v>
      </c>
    </row>
    <row r="21" spans="1:21" ht="15" customHeight="1">
      <c r="A21" s="31">
        <v>12</v>
      </c>
      <c r="B21" s="11">
        <f t="shared" si="1"/>
        <v>617</v>
      </c>
      <c r="C21" s="19">
        <f>[1]★日本人!C21+[1]★外国人!C21</f>
        <v>317</v>
      </c>
      <c r="D21" s="19">
        <f>[1]★日本人!D21+[1]★外国人!D21</f>
        <v>300</v>
      </c>
      <c r="E21" s="12">
        <f>SUM(F21:G21)</f>
        <v>7404</v>
      </c>
      <c r="F21" s="20">
        <f>SUMPRODUCT(A21*C21)</f>
        <v>3804</v>
      </c>
      <c r="G21" s="21">
        <f>SUMPRODUCT(A21*D21)</f>
        <v>3600</v>
      </c>
      <c r="H21" s="33">
        <v>47</v>
      </c>
      <c r="I21" s="17">
        <f t="shared" si="2"/>
        <v>1434</v>
      </c>
      <c r="J21" s="19">
        <f>[1]★日本人!J21+[1]★外国人!J21</f>
        <v>741</v>
      </c>
      <c r="K21" s="19">
        <f>[1]★日本人!K21+[1]★外国人!K21</f>
        <v>693</v>
      </c>
      <c r="L21" s="12">
        <f>SUM(M21:N21)</f>
        <v>67398</v>
      </c>
      <c r="M21" s="20">
        <f>SUMPRODUCT(H21*J21)</f>
        <v>34827</v>
      </c>
      <c r="N21" s="21">
        <f>SUMPRODUCT(H21*K21)</f>
        <v>32571</v>
      </c>
      <c r="O21" s="22">
        <v>82</v>
      </c>
      <c r="P21" s="11">
        <f t="shared" si="3"/>
        <v>652</v>
      </c>
      <c r="Q21" s="19">
        <f>[1]★日本人!Q21+[1]★外国人!Q21</f>
        <v>262</v>
      </c>
      <c r="R21" s="19">
        <f>[1]★日本人!R21+[1]★外国人!R21</f>
        <v>390</v>
      </c>
      <c r="S21" s="12">
        <f>SUM(T21:U21)</f>
        <v>53464</v>
      </c>
      <c r="T21" s="20">
        <f>SUMPRODUCT(O21*Q21)</f>
        <v>21484</v>
      </c>
      <c r="U21" s="21">
        <f>SUMPRODUCT(O21*R21)</f>
        <v>31980</v>
      </c>
    </row>
    <row r="22" spans="1:21" ht="15" customHeight="1">
      <c r="A22" s="31">
        <v>13</v>
      </c>
      <c r="B22" s="11">
        <f t="shared" si="1"/>
        <v>586</v>
      </c>
      <c r="C22" s="19">
        <f>[1]★日本人!C22+[1]★外国人!C22</f>
        <v>296</v>
      </c>
      <c r="D22" s="19">
        <f>[1]★日本人!D22+[1]★外国人!D22</f>
        <v>290</v>
      </c>
      <c r="E22" s="12">
        <f>SUM(F22:G22)</f>
        <v>7618</v>
      </c>
      <c r="F22" s="20">
        <f>SUMPRODUCT(A22*C22)</f>
        <v>3848</v>
      </c>
      <c r="G22" s="21">
        <f>SUMPRODUCT(A22*D22)</f>
        <v>3770</v>
      </c>
      <c r="H22" s="33">
        <v>48</v>
      </c>
      <c r="I22" s="17">
        <f t="shared" si="2"/>
        <v>1340</v>
      </c>
      <c r="J22" s="19">
        <f>[1]★日本人!J22+[1]★外国人!J22</f>
        <v>677</v>
      </c>
      <c r="K22" s="19">
        <f>[1]★日本人!K22+[1]★外国人!K22</f>
        <v>663</v>
      </c>
      <c r="L22" s="12">
        <f>SUM(M22:N22)</f>
        <v>64320</v>
      </c>
      <c r="M22" s="20">
        <f>SUMPRODUCT(H22*J22)</f>
        <v>32496</v>
      </c>
      <c r="N22" s="21">
        <f>SUMPRODUCT(H22*K22)</f>
        <v>31824</v>
      </c>
      <c r="O22" s="22">
        <v>83</v>
      </c>
      <c r="P22" s="11">
        <f t="shared" si="3"/>
        <v>643</v>
      </c>
      <c r="Q22" s="19">
        <f>[1]★日本人!Q22+[1]★外国人!Q22</f>
        <v>247</v>
      </c>
      <c r="R22" s="19">
        <f>[1]★日本人!R22+[1]★外国人!R22</f>
        <v>396</v>
      </c>
      <c r="S22" s="12">
        <f>SUM(T22:U22)</f>
        <v>53369</v>
      </c>
      <c r="T22" s="20">
        <f>SUMPRODUCT(O22*Q22)</f>
        <v>20501</v>
      </c>
      <c r="U22" s="21">
        <f>SUMPRODUCT(O22*R22)</f>
        <v>32868</v>
      </c>
    </row>
    <row r="23" spans="1:21" ht="15" customHeight="1">
      <c r="A23" s="31">
        <v>14</v>
      </c>
      <c r="B23" s="11">
        <f t="shared" si="1"/>
        <v>568</v>
      </c>
      <c r="C23" s="19">
        <f>[1]★日本人!C23+[1]★外国人!C23</f>
        <v>296</v>
      </c>
      <c r="D23" s="19">
        <f>[1]★日本人!D23+[1]★外国人!D23</f>
        <v>272</v>
      </c>
      <c r="E23" s="12">
        <f>SUM(F23:G23)</f>
        <v>7952</v>
      </c>
      <c r="F23" s="20">
        <f>SUMPRODUCT(A23*C23)</f>
        <v>4144</v>
      </c>
      <c r="G23" s="21">
        <f>SUMPRODUCT(A23*D23)</f>
        <v>3808</v>
      </c>
      <c r="H23" s="33">
        <v>49</v>
      </c>
      <c r="I23" s="17">
        <f t="shared" si="2"/>
        <v>1375</v>
      </c>
      <c r="J23" s="19">
        <f>[1]★日本人!J23+[1]★外国人!J23</f>
        <v>657</v>
      </c>
      <c r="K23" s="19">
        <f>[1]★日本人!K23+[1]★外国人!K23</f>
        <v>718</v>
      </c>
      <c r="L23" s="12">
        <f>SUM(M23:N23)</f>
        <v>67375</v>
      </c>
      <c r="M23" s="20">
        <f>SUMPRODUCT(H23*J23)</f>
        <v>32193</v>
      </c>
      <c r="N23" s="21">
        <f>SUMPRODUCT(H23*K23)</f>
        <v>35182</v>
      </c>
      <c r="O23" s="22">
        <v>84</v>
      </c>
      <c r="P23" s="11">
        <f t="shared" si="3"/>
        <v>668</v>
      </c>
      <c r="Q23" s="19">
        <f>[1]★日本人!Q23+[1]★外国人!Q23</f>
        <v>257</v>
      </c>
      <c r="R23" s="19">
        <f>[1]★日本人!R23+[1]★外国人!R23</f>
        <v>411</v>
      </c>
      <c r="S23" s="12">
        <f>SUM(T23:U23)</f>
        <v>56112</v>
      </c>
      <c r="T23" s="20">
        <f>SUMPRODUCT(O23*Q23)</f>
        <v>21588</v>
      </c>
      <c r="U23" s="21">
        <f>SUMPRODUCT(O23*R23)</f>
        <v>34524</v>
      </c>
    </row>
    <row r="24" spans="1:21" ht="15" customHeight="1">
      <c r="A24" s="16" t="s">
        <v>30</v>
      </c>
      <c r="B24" s="11">
        <f t="shared" si="1"/>
        <v>3222</v>
      </c>
      <c r="C24" s="11">
        <f>SUM(C25:C29)</f>
        <v>1664</v>
      </c>
      <c r="D24" s="11">
        <f>SUM(D25:D29)</f>
        <v>1558</v>
      </c>
      <c r="E24" s="12">
        <f>SUM(E25:E29)</f>
        <v>54994</v>
      </c>
      <c r="F24" s="13">
        <f>SUM(F25:F29)</f>
        <v>28479</v>
      </c>
      <c r="G24" s="14">
        <f>SUM(G25:G29)</f>
        <v>26515</v>
      </c>
      <c r="H24" s="16" t="s">
        <v>43</v>
      </c>
      <c r="I24" s="17">
        <f t="shared" si="2"/>
        <v>6503</v>
      </c>
      <c r="J24" s="17">
        <f>SUM(J25:J29)</f>
        <v>3368</v>
      </c>
      <c r="K24" s="17">
        <f>SUM(K25:K29)</f>
        <v>3135</v>
      </c>
      <c r="L24" s="12">
        <f>SUM(L25:L29)</f>
        <v>337682</v>
      </c>
      <c r="M24" s="13">
        <f>SUM(M25:M29)</f>
        <v>174964</v>
      </c>
      <c r="N24" s="14">
        <f>SUM(N25:N29)</f>
        <v>162718</v>
      </c>
      <c r="O24" s="16" t="s">
        <v>36</v>
      </c>
      <c r="P24" s="11">
        <f t="shared" si="3"/>
        <v>2277</v>
      </c>
      <c r="Q24" s="17">
        <f>SUM(Q25:Q29)</f>
        <v>834</v>
      </c>
      <c r="R24" s="17">
        <f>SUM(R25:R29)</f>
        <v>1443</v>
      </c>
      <c r="S24" s="12">
        <f>SUM(S25:S29)</f>
        <v>197469</v>
      </c>
      <c r="T24" s="13">
        <f>SUM(T25:T29)</f>
        <v>72262</v>
      </c>
      <c r="U24" s="14">
        <f>SUM(U25:U29)</f>
        <v>125207</v>
      </c>
    </row>
    <row r="25" spans="1:21" ht="15" customHeight="1">
      <c r="A25" s="31">
        <v>15</v>
      </c>
      <c r="B25" s="11">
        <f t="shared" si="1"/>
        <v>625</v>
      </c>
      <c r="C25" s="19">
        <f>[1]★日本人!C25+[1]★外国人!C25</f>
        <v>302</v>
      </c>
      <c r="D25" s="19">
        <f>[1]★日本人!D25+[1]★外国人!D25</f>
        <v>323</v>
      </c>
      <c r="E25" s="12">
        <f>SUM(F25:G25)</f>
        <v>9375</v>
      </c>
      <c r="F25" s="20">
        <f>SUMPRODUCT(A25*C25)</f>
        <v>4530</v>
      </c>
      <c r="G25" s="21">
        <f>SUMPRODUCT(A25*D25)</f>
        <v>4845</v>
      </c>
      <c r="H25" s="33">
        <v>50</v>
      </c>
      <c r="I25" s="17">
        <f t="shared" si="2"/>
        <v>1358</v>
      </c>
      <c r="J25" s="19">
        <f>[1]★日本人!J25+[1]★外国人!J25</f>
        <v>684</v>
      </c>
      <c r="K25" s="19">
        <f>[1]★日本人!K25+[1]★外国人!K25</f>
        <v>674</v>
      </c>
      <c r="L25" s="12">
        <f>SUM(M25:N25)</f>
        <v>67900</v>
      </c>
      <c r="M25" s="20">
        <f>SUMPRODUCT(H25*J25)</f>
        <v>34200</v>
      </c>
      <c r="N25" s="21">
        <f>SUMPRODUCT(H25*K25)</f>
        <v>33700</v>
      </c>
      <c r="O25" s="22">
        <v>85</v>
      </c>
      <c r="P25" s="11">
        <f t="shared" si="3"/>
        <v>580</v>
      </c>
      <c r="Q25" s="19">
        <f>[1]★日本人!Q25+[1]★外国人!Q25</f>
        <v>219</v>
      </c>
      <c r="R25" s="19">
        <f>[1]★日本人!R25+[1]★外国人!R25</f>
        <v>361</v>
      </c>
      <c r="S25" s="12">
        <f>SUM(T25:U25)</f>
        <v>49300</v>
      </c>
      <c r="T25" s="20">
        <f>SUMPRODUCT(O25*Q25)</f>
        <v>18615</v>
      </c>
      <c r="U25" s="21">
        <f>SUMPRODUCT(O25*R25)</f>
        <v>30685</v>
      </c>
    </row>
    <row r="26" spans="1:21" ht="15" customHeight="1">
      <c r="A26" s="31">
        <v>16</v>
      </c>
      <c r="B26" s="11">
        <f t="shared" si="1"/>
        <v>631</v>
      </c>
      <c r="C26" s="19">
        <f>[1]★日本人!C26+[1]★外国人!C26</f>
        <v>325</v>
      </c>
      <c r="D26" s="19">
        <f>[1]★日本人!D26+[1]★外国人!D26</f>
        <v>306</v>
      </c>
      <c r="E26" s="12">
        <f>SUM(F26:G26)</f>
        <v>10096</v>
      </c>
      <c r="F26" s="20">
        <f>SUMPRODUCT(A26*C26)</f>
        <v>5200</v>
      </c>
      <c r="G26" s="21">
        <f>SUMPRODUCT(A26*D26)</f>
        <v>4896</v>
      </c>
      <c r="H26" s="33">
        <v>51</v>
      </c>
      <c r="I26" s="17">
        <f t="shared" si="2"/>
        <v>1390</v>
      </c>
      <c r="J26" s="19">
        <f>[1]★日本人!J26+[1]★外国人!J26</f>
        <v>726</v>
      </c>
      <c r="K26" s="19">
        <f>[1]★日本人!K26+[1]★外国人!K26</f>
        <v>664</v>
      </c>
      <c r="L26" s="12">
        <f>SUM(M26:N26)</f>
        <v>70890</v>
      </c>
      <c r="M26" s="20">
        <f>SUMPRODUCT(H26*J26)</f>
        <v>37026</v>
      </c>
      <c r="N26" s="21">
        <f>SUMPRODUCT(H26*K26)</f>
        <v>33864</v>
      </c>
      <c r="O26" s="22">
        <v>86</v>
      </c>
      <c r="P26" s="11">
        <f t="shared" si="3"/>
        <v>497</v>
      </c>
      <c r="Q26" s="19">
        <f>[1]★日本人!Q26+[1]★外国人!Q26</f>
        <v>189</v>
      </c>
      <c r="R26" s="19">
        <f>[1]★日本人!R26+[1]★外国人!R26</f>
        <v>308</v>
      </c>
      <c r="S26" s="12">
        <f>SUM(T26:U26)</f>
        <v>42742</v>
      </c>
      <c r="T26" s="20">
        <f>SUMPRODUCT(O26*Q26)</f>
        <v>16254</v>
      </c>
      <c r="U26" s="21">
        <f>SUMPRODUCT(O26*R26)</f>
        <v>26488</v>
      </c>
    </row>
    <row r="27" spans="1:21" ht="15" customHeight="1">
      <c r="A27" s="31">
        <v>17</v>
      </c>
      <c r="B27" s="11">
        <f t="shared" si="1"/>
        <v>593</v>
      </c>
      <c r="C27" s="19">
        <f>[1]★日本人!C27+[1]★外国人!C27</f>
        <v>308</v>
      </c>
      <c r="D27" s="19">
        <f>[1]★日本人!D27+[1]★外国人!D27</f>
        <v>285</v>
      </c>
      <c r="E27" s="12">
        <f>SUM(F27:G27)</f>
        <v>10081</v>
      </c>
      <c r="F27" s="20">
        <f>SUMPRODUCT(A27*C27)</f>
        <v>5236</v>
      </c>
      <c r="G27" s="21">
        <f>SUMPRODUCT(A27*D27)</f>
        <v>4845</v>
      </c>
      <c r="H27" s="33">
        <v>52</v>
      </c>
      <c r="I27" s="17">
        <f t="shared" si="2"/>
        <v>1415</v>
      </c>
      <c r="J27" s="19">
        <f>[1]★日本人!J27+[1]★外国人!J27</f>
        <v>723</v>
      </c>
      <c r="K27" s="19">
        <f>[1]★日本人!K27+[1]★外国人!K27</f>
        <v>692</v>
      </c>
      <c r="L27" s="12">
        <f>SUM(M27:N27)</f>
        <v>73580</v>
      </c>
      <c r="M27" s="20">
        <f>SUMPRODUCT(H27*J27)</f>
        <v>37596</v>
      </c>
      <c r="N27" s="21">
        <f>SUMPRODUCT(H27*K27)</f>
        <v>35984</v>
      </c>
      <c r="O27" s="22">
        <v>87</v>
      </c>
      <c r="P27" s="11">
        <f t="shared" si="3"/>
        <v>483</v>
      </c>
      <c r="Q27" s="19">
        <f>[1]★日本人!Q27+[1]★外国人!Q27</f>
        <v>188</v>
      </c>
      <c r="R27" s="19">
        <f>[1]★日本人!R27+[1]★外国人!R27</f>
        <v>295</v>
      </c>
      <c r="S27" s="12">
        <f>SUM(T27:U27)</f>
        <v>42021</v>
      </c>
      <c r="T27" s="20">
        <f>SUMPRODUCT(O27*Q27)</f>
        <v>16356</v>
      </c>
      <c r="U27" s="21">
        <f>SUMPRODUCT(O27*R27)</f>
        <v>25665</v>
      </c>
    </row>
    <row r="28" spans="1:21" ht="15" customHeight="1">
      <c r="A28" s="31">
        <v>18</v>
      </c>
      <c r="B28" s="11">
        <f t="shared" si="1"/>
        <v>645</v>
      </c>
      <c r="C28" s="19">
        <f>[1]★日本人!C28+[1]★外国人!C28</f>
        <v>338</v>
      </c>
      <c r="D28" s="19">
        <f>[1]★日本人!D28+[1]★外国人!D28</f>
        <v>307</v>
      </c>
      <c r="E28" s="12">
        <f>SUM(F28:G28)</f>
        <v>11610</v>
      </c>
      <c r="F28" s="20">
        <f>SUMPRODUCT(A28*C28)</f>
        <v>6084</v>
      </c>
      <c r="G28" s="21">
        <f>SUMPRODUCT(A28*D28)</f>
        <v>5526</v>
      </c>
      <c r="H28" s="33">
        <v>53</v>
      </c>
      <c r="I28" s="17">
        <f t="shared" si="2"/>
        <v>1048</v>
      </c>
      <c r="J28" s="19">
        <f>[1]★日本人!J28+[1]★外国人!J28</f>
        <v>548</v>
      </c>
      <c r="K28" s="19">
        <f>[1]★日本人!K28+[1]★外国人!K28</f>
        <v>500</v>
      </c>
      <c r="L28" s="12">
        <f>SUM(M28:N28)</f>
        <v>55544</v>
      </c>
      <c r="M28" s="20">
        <f>SUMPRODUCT(H28*J28)</f>
        <v>29044</v>
      </c>
      <c r="N28" s="21">
        <f>SUMPRODUCT(H28*K28)</f>
        <v>26500</v>
      </c>
      <c r="O28" s="22">
        <v>88</v>
      </c>
      <c r="P28" s="11">
        <f t="shared" si="3"/>
        <v>407</v>
      </c>
      <c r="Q28" s="19">
        <f>[1]★日本人!Q28+[1]★外国人!Q28</f>
        <v>145</v>
      </c>
      <c r="R28" s="19">
        <f>[1]★日本人!R28+[1]★外国人!R28</f>
        <v>262</v>
      </c>
      <c r="S28" s="12">
        <f>SUM(T28:U28)</f>
        <v>35816</v>
      </c>
      <c r="T28" s="20">
        <f>SUMPRODUCT(O28*Q28)</f>
        <v>12760</v>
      </c>
      <c r="U28" s="21">
        <f>SUMPRODUCT(O28*R28)</f>
        <v>23056</v>
      </c>
    </row>
    <row r="29" spans="1:21" ht="15" customHeight="1">
      <c r="A29" s="31">
        <v>19</v>
      </c>
      <c r="B29" s="11">
        <f t="shared" si="1"/>
        <v>728</v>
      </c>
      <c r="C29" s="19">
        <f>[1]★日本人!C29+[1]★外国人!C29</f>
        <v>391</v>
      </c>
      <c r="D29" s="19">
        <f>[1]★日本人!D29+[1]★外国人!D29</f>
        <v>337</v>
      </c>
      <c r="E29" s="12">
        <f>SUM(F29:G29)</f>
        <v>13832</v>
      </c>
      <c r="F29" s="20">
        <f>SUMPRODUCT(A29*C29)</f>
        <v>7429</v>
      </c>
      <c r="G29" s="21">
        <f>SUMPRODUCT(A29*D29)</f>
        <v>6403</v>
      </c>
      <c r="H29" s="33">
        <v>54</v>
      </c>
      <c r="I29" s="17">
        <f t="shared" si="2"/>
        <v>1292</v>
      </c>
      <c r="J29" s="19">
        <f>[1]★日本人!J29+[1]★外国人!J29</f>
        <v>687</v>
      </c>
      <c r="K29" s="19">
        <f>[1]★日本人!K29+[1]★外国人!K29</f>
        <v>605</v>
      </c>
      <c r="L29" s="12">
        <f>SUM(M29:N29)</f>
        <v>69768</v>
      </c>
      <c r="M29" s="20">
        <f>SUMPRODUCT(H29*J29)</f>
        <v>37098</v>
      </c>
      <c r="N29" s="21">
        <f>SUMPRODUCT(H29*K29)</f>
        <v>32670</v>
      </c>
      <c r="O29" s="22">
        <v>89</v>
      </c>
      <c r="P29" s="11">
        <f t="shared" si="3"/>
        <v>310</v>
      </c>
      <c r="Q29" s="19">
        <f>[1]★日本人!Q29+[1]★外国人!Q29</f>
        <v>93</v>
      </c>
      <c r="R29" s="19">
        <f>[1]★日本人!R29+[1]★外国人!R29</f>
        <v>217</v>
      </c>
      <c r="S29" s="12">
        <f>SUM(T29:U29)</f>
        <v>27590</v>
      </c>
      <c r="T29" s="20">
        <f>SUMPRODUCT(O29*Q29)</f>
        <v>8277</v>
      </c>
      <c r="U29" s="21">
        <f>SUMPRODUCT(O29*R29)</f>
        <v>19313</v>
      </c>
    </row>
    <row r="30" spans="1:21" ht="15" customHeight="1">
      <c r="A30" s="16" t="s">
        <v>31</v>
      </c>
      <c r="B30" s="11">
        <f t="shared" si="1"/>
        <v>4700</v>
      </c>
      <c r="C30" s="11">
        <f>SUM(C31:C35)</f>
        <v>2303</v>
      </c>
      <c r="D30" s="11">
        <f>SUM(D31:D35)</f>
        <v>2397</v>
      </c>
      <c r="E30" s="12">
        <f>SUM(E31:E35)</f>
        <v>103986</v>
      </c>
      <c r="F30" s="13">
        <f>SUM(F31:F35)</f>
        <v>50809</v>
      </c>
      <c r="G30" s="14">
        <f>SUM(G31:G35)</f>
        <v>53177</v>
      </c>
      <c r="H30" s="16" t="s">
        <v>37</v>
      </c>
      <c r="I30" s="17">
        <f t="shared" si="2"/>
        <v>5202</v>
      </c>
      <c r="J30" s="11">
        <f>SUM(J31:J35)</f>
        <v>2710</v>
      </c>
      <c r="K30" s="11">
        <f>SUM(K31:K35)</f>
        <v>2492</v>
      </c>
      <c r="L30" s="12">
        <f>SUM(L31:L35)</f>
        <v>295891</v>
      </c>
      <c r="M30" s="13">
        <f>SUM(M31:M35)</f>
        <v>154007</v>
      </c>
      <c r="N30" s="14">
        <f>SUM(N31:N35)</f>
        <v>141884</v>
      </c>
      <c r="O30" s="16" t="s">
        <v>44</v>
      </c>
      <c r="P30" s="11">
        <f t="shared" si="3"/>
        <v>988</v>
      </c>
      <c r="Q30" s="17">
        <f>SUM(Q31:Q35)</f>
        <v>303</v>
      </c>
      <c r="R30" s="17">
        <f>SUM(R31:R35)</f>
        <v>685</v>
      </c>
      <c r="S30" s="12">
        <f>SUM(S31:S35)</f>
        <v>90495</v>
      </c>
      <c r="T30" s="13">
        <f>SUM(T31:T35)</f>
        <v>27748</v>
      </c>
      <c r="U30" s="14">
        <f>SUM(U31:U35)</f>
        <v>62747</v>
      </c>
    </row>
    <row r="31" spans="1:21" ht="15" customHeight="1">
      <c r="A31" s="31">
        <v>20</v>
      </c>
      <c r="B31" s="11">
        <f t="shared" si="1"/>
        <v>766</v>
      </c>
      <c r="C31" s="19">
        <f>[1]★日本人!C31+[1]★外国人!C31</f>
        <v>410</v>
      </c>
      <c r="D31" s="19">
        <f>[1]★日本人!D31+[1]★外国人!D31</f>
        <v>356</v>
      </c>
      <c r="E31" s="12">
        <f>SUM(F31:G31)</f>
        <v>15320</v>
      </c>
      <c r="F31" s="20">
        <f>SUMPRODUCT(A31*C31)</f>
        <v>8200</v>
      </c>
      <c r="G31" s="21">
        <f>SUMPRODUCT(A31*D31)</f>
        <v>7120</v>
      </c>
      <c r="H31" s="33">
        <v>55</v>
      </c>
      <c r="I31" s="17">
        <f t="shared" si="2"/>
        <v>1229</v>
      </c>
      <c r="J31" s="19">
        <f>[1]★日本人!J31+[1]★外国人!J31</f>
        <v>679</v>
      </c>
      <c r="K31" s="19">
        <f>[1]★日本人!K31+[1]★外国人!K31</f>
        <v>550</v>
      </c>
      <c r="L31" s="12">
        <f>SUM(M31:N31)</f>
        <v>67595</v>
      </c>
      <c r="M31" s="20">
        <f>SUMPRODUCT(H31*J31)</f>
        <v>37345</v>
      </c>
      <c r="N31" s="21">
        <f>SUMPRODUCT(H31*K31)</f>
        <v>30250</v>
      </c>
      <c r="O31" s="22">
        <v>90</v>
      </c>
      <c r="P31" s="11">
        <f t="shared" si="3"/>
        <v>268</v>
      </c>
      <c r="Q31" s="19">
        <f>[1]★日本人!Q31+[1]★外国人!Q31</f>
        <v>78</v>
      </c>
      <c r="R31" s="19">
        <f>[1]★日本人!R31+[1]★外国人!R31</f>
        <v>190</v>
      </c>
      <c r="S31" s="12">
        <f>SUM(T31:U31)</f>
        <v>24120</v>
      </c>
      <c r="T31" s="20">
        <f>SUMPRODUCT(O31*Q31)</f>
        <v>7020</v>
      </c>
      <c r="U31" s="21">
        <f>SUMPRODUCT(O31*R31)</f>
        <v>17100</v>
      </c>
    </row>
    <row r="32" spans="1:21" ht="15" customHeight="1">
      <c r="A32" s="31">
        <v>21</v>
      </c>
      <c r="B32" s="11">
        <f t="shared" si="1"/>
        <v>945</v>
      </c>
      <c r="C32" s="19">
        <f>[1]★日本人!C32+[1]★外国人!C32</f>
        <v>471</v>
      </c>
      <c r="D32" s="19">
        <f>[1]★日本人!D32+[1]★外国人!D32</f>
        <v>474</v>
      </c>
      <c r="E32" s="12">
        <f>SUM(F32:G32)</f>
        <v>19845</v>
      </c>
      <c r="F32" s="20">
        <f>SUMPRODUCT(A32*C32)</f>
        <v>9891</v>
      </c>
      <c r="G32" s="21">
        <f>SUMPRODUCT(A32*D32)</f>
        <v>9954</v>
      </c>
      <c r="H32" s="33">
        <v>56</v>
      </c>
      <c r="I32" s="17">
        <f t="shared" si="2"/>
        <v>1079</v>
      </c>
      <c r="J32" s="19">
        <f>[1]★日本人!J32+[1]★外国人!J32</f>
        <v>571</v>
      </c>
      <c r="K32" s="19">
        <f>[1]★日本人!K32+[1]★外国人!K32</f>
        <v>508</v>
      </c>
      <c r="L32" s="12">
        <f>SUM(M32:N32)</f>
        <v>60424</v>
      </c>
      <c r="M32" s="20">
        <f>SUMPRODUCT(H32*J32)</f>
        <v>31976</v>
      </c>
      <c r="N32" s="21">
        <f>SUMPRODUCT(H32*K32)</f>
        <v>28448</v>
      </c>
      <c r="O32" s="22">
        <v>91</v>
      </c>
      <c r="P32" s="11">
        <f t="shared" si="3"/>
        <v>253</v>
      </c>
      <c r="Q32" s="19">
        <f>[1]★日本人!Q32+[1]★外国人!Q32</f>
        <v>86</v>
      </c>
      <c r="R32" s="19">
        <f>[1]★日本人!R32+[1]★外国人!R32</f>
        <v>167</v>
      </c>
      <c r="S32" s="12">
        <f>SUM(T32:U32)</f>
        <v>23023</v>
      </c>
      <c r="T32" s="20">
        <f>SUMPRODUCT(O32*Q32)</f>
        <v>7826</v>
      </c>
      <c r="U32" s="21">
        <f>SUMPRODUCT(O32*R32)</f>
        <v>15197</v>
      </c>
    </row>
    <row r="33" spans="1:26" ht="15" customHeight="1">
      <c r="A33" s="31">
        <v>22</v>
      </c>
      <c r="B33" s="11">
        <f t="shared" si="1"/>
        <v>939</v>
      </c>
      <c r="C33" s="19">
        <f>[1]★日本人!C33+[1]★外国人!C33</f>
        <v>474</v>
      </c>
      <c r="D33" s="19">
        <f>[1]★日本人!D33+[1]★外国人!D33</f>
        <v>465</v>
      </c>
      <c r="E33" s="12">
        <f>SUM(F33:G33)</f>
        <v>20658</v>
      </c>
      <c r="F33" s="20">
        <f>SUMPRODUCT(A33*C33)</f>
        <v>10428</v>
      </c>
      <c r="G33" s="21">
        <f>SUMPRODUCT(A33*D33)</f>
        <v>10230</v>
      </c>
      <c r="H33" s="33">
        <v>57</v>
      </c>
      <c r="I33" s="17">
        <f t="shared" si="2"/>
        <v>976</v>
      </c>
      <c r="J33" s="19">
        <f>[1]★日本人!J33+[1]★外国人!J33</f>
        <v>491</v>
      </c>
      <c r="K33" s="19">
        <f>[1]★日本人!K33+[1]★外国人!K33</f>
        <v>485</v>
      </c>
      <c r="L33" s="12">
        <f>SUM(M33:N33)</f>
        <v>55632</v>
      </c>
      <c r="M33" s="20">
        <f>SUMPRODUCT(H33*J33)</f>
        <v>27987</v>
      </c>
      <c r="N33" s="21">
        <f>SUMPRODUCT(H33*K33)</f>
        <v>27645</v>
      </c>
      <c r="O33" s="22">
        <v>92</v>
      </c>
      <c r="P33" s="11">
        <f t="shared" si="3"/>
        <v>192</v>
      </c>
      <c r="Q33" s="19">
        <f>[1]★日本人!Q33+[1]★外国人!Q33</f>
        <v>56</v>
      </c>
      <c r="R33" s="19">
        <f>[1]★日本人!R33+[1]★外国人!R33</f>
        <v>136</v>
      </c>
      <c r="S33" s="12">
        <f>SUM(T33:U33)</f>
        <v>17664</v>
      </c>
      <c r="T33" s="20">
        <f>SUMPRODUCT(O33*Q33)</f>
        <v>5152</v>
      </c>
      <c r="U33" s="21">
        <f>SUMPRODUCT(O33*R33)</f>
        <v>12512</v>
      </c>
    </row>
    <row r="34" spans="1:26" ht="15" customHeight="1">
      <c r="A34" s="31">
        <v>23</v>
      </c>
      <c r="B34" s="11">
        <f t="shared" si="1"/>
        <v>1037</v>
      </c>
      <c r="C34" s="19">
        <f>[1]★日本人!C34+[1]★外国人!C34</f>
        <v>462</v>
      </c>
      <c r="D34" s="19">
        <f>[1]★日本人!D34+[1]★外国人!D34</f>
        <v>575</v>
      </c>
      <c r="E34" s="12">
        <f>SUM(F34:G34)</f>
        <v>23851</v>
      </c>
      <c r="F34" s="20">
        <f>SUMPRODUCT(A34*C34)</f>
        <v>10626</v>
      </c>
      <c r="G34" s="21">
        <f>SUMPRODUCT(A34*D34)</f>
        <v>13225</v>
      </c>
      <c r="H34" s="33">
        <v>58</v>
      </c>
      <c r="I34" s="17">
        <f t="shared" si="2"/>
        <v>922</v>
      </c>
      <c r="J34" s="19">
        <f>[1]★日本人!J34+[1]★外国人!J34</f>
        <v>472</v>
      </c>
      <c r="K34" s="19">
        <f>[1]★日本人!K34+[1]★外国人!K34</f>
        <v>450</v>
      </c>
      <c r="L34" s="12">
        <f>SUM(M34:N34)</f>
        <v>53476</v>
      </c>
      <c r="M34" s="20">
        <f>SUMPRODUCT(H34*J34)</f>
        <v>27376</v>
      </c>
      <c r="N34" s="21">
        <f>SUMPRODUCT(H34*K34)</f>
        <v>26100</v>
      </c>
      <c r="O34" s="22">
        <v>93</v>
      </c>
      <c r="P34" s="11">
        <f t="shared" si="3"/>
        <v>162</v>
      </c>
      <c r="Q34" s="19">
        <f>[1]★日本人!Q34+[1]★外国人!Q34</f>
        <v>52</v>
      </c>
      <c r="R34" s="19">
        <f>[1]★日本人!R34+[1]★外国人!R34</f>
        <v>110</v>
      </c>
      <c r="S34" s="12">
        <f>SUM(T34:U34)</f>
        <v>15066</v>
      </c>
      <c r="T34" s="20">
        <f>SUMPRODUCT(O34*Q34)</f>
        <v>4836</v>
      </c>
      <c r="U34" s="21">
        <f>SUMPRODUCT(O34*R34)</f>
        <v>10230</v>
      </c>
    </row>
    <row r="35" spans="1:26" ht="15" customHeight="1">
      <c r="A35" s="31">
        <v>24</v>
      </c>
      <c r="B35" s="11">
        <f t="shared" si="1"/>
        <v>1013</v>
      </c>
      <c r="C35" s="19">
        <f>[1]★日本人!C35+[1]★外国人!C35</f>
        <v>486</v>
      </c>
      <c r="D35" s="19">
        <f>[1]★日本人!D35+[1]★外国人!D35</f>
        <v>527</v>
      </c>
      <c r="E35" s="12">
        <f>SUM(F35:G35)</f>
        <v>24312</v>
      </c>
      <c r="F35" s="20">
        <f>SUMPRODUCT(A35*C35)</f>
        <v>11664</v>
      </c>
      <c r="G35" s="21">
        <f>SUMPRODUCT(A35*D35)</f>
        <v>12648</v>
      </c>
      <c r="H35" s="33">
        <v>59</v>
      </c>
      <c r="I35" s="17">
        <f t="shared" si="2"/>
        <v>996</v>
      </c>
      <c r="J35" s="19">
        <f>[1]★日本人!J35+[1]★外国人!J35</f>
        <v>497</v>
      </c>
      <c r="K35" s="19">
        <f>[1]★日本人!K35+[1]★外国人!K35</f>
        <v>499</v>
      </c>
      <c r="L35" s="12">
        <f>SUM(M35:N35)</f>
        <v>58764</v>
      </c>
      <c r="M35" s="20">
        <f>SUMPRODUCT(H35*J35)</f>
        <v>29323</v>
      </c>
      <c r="N35" s="21">
        <f>SUMPRODUCT(H35*K35)</f>
        <v>29441</v>
      </c>
      <c r="O35" s="22">
        <v>94</v>
      </c>
      <c r="P35" s="11">
        <f t="shared" si="3"/>
        <v>113</v>
      </c>
      <c r="Q35" s="19">
        <f>[1]★日本人!Q35+[1]★外国人!Q35</f>
        <v>31</v>
      </c>
      <c r="R35" s="19">
        <f>[1]★日本人!R35+[1]★外国人!R35</f>
        <v>82</v>
      </c>
      <c r="S35" s="12">
        <f>SUM(T35:U35)</f>
        <v>10622</v>
      </c>
      <c r="T35" s="20">
        <f>SUMPRODUCT(O35*Q35)</f>
        <v>2914</v>
      </c>
      <c r="U35" s="21">
        <f>SUMPRODUCT(O35*R35)</f>
        <v>7708</v>
      </c>
    </row>
    <row r="36" spans="1:26" ht="15" customHeight="1">
      <c r="A36" s="16" t="s">
        <v>32</v>
      </c>
      <c r="B36" s="11">
        <f t="shared" si="1"/>
        <v>5114</v>
      </c>
      <c r="C36" s="11">
        <f>SUM(C37:C41)</f>
        <v>2409</v>
      </c>
      <c r="D36" s="11">
        <f>SUM(D37:D41)</f>
        <v>2705</v>
      </c>
      <c r="E36" s="12">
        <f>SUM(E37:E41)</f>
        <v>137883</v>
      </c>
      <c r="F36" s="13">
        <f>SUM(F37:F41)</f>
        <v>64914</v>
      </c>
      <c r="G36" s="14">
        <f>SUM(G37:G41)</f>
        <v>72969</v>
      </c>
      <c r="H36" s="16" t="s">
        <v>38</v>
      </c>
      <c r="I36" s="17">
        <f t="shared" si="2"/>
        <v>4226</v>
      </c>
      <c r="J36" s="11">
        <f>SUM(J37:J41)</f>
        <v>2137</v>
      </c>
      <c r="K36" s="11">
        <f>SUM(K37:K41)</f>
        <v>2089</v>
      </c>
      <c r="L36" s="12">
        <f>SUM(L37:L41)</f>
        <v>261704</v>
      </c>
      <c r="M36" s="13">
        <f>SUM(M37:M41)</f>
        <v>132364</v>
      </c>
      <c r="N36" s="14">
        <f>SUM(N37:N41)</f>
        <v>129340</v>
      </c>
      <c r="O36" s="16" t="s">
        <v>45</v>
      </c>
      <c r="P36" s="17">
        <f t="shared" si="3"/>
        <v>253</v>
      </c>
      <c r="Q36" s="11">
        <f>SUM(Q37:Q41)</f>
        <v>66</v>
      </c>
      <c r="R36" s="11">
        <f>SUM(R37:R41)</f>
        <v>187</v>
      </c>
      <c r="S36" s="12">
        <f>SUM(S37:S41)</f>
        <v>24366</v>
      </c>
      <c r="T36" s="13">
        <f>SUM(T37:T41)</f>
        <v>6353</v>
      </c>
      <c r="U36" s="14">
        <f>SUM(U37:U41)</f>
        <v>18013</v>
      </c>
    </row>
    <row r="37" spans="1:26" ht="15" customHeight="1">
      <c r="A37" s="31">
        <v>25</v>
      </c>
      <c r="B37" s="11">
        <f t="shared" si="1"/>
        <v>1066</v>
      </c>
      <c r="C37" s="19">
        <f>[1]★日本人!C37+[1]★外国人!C37</f>
        <v>508</v>
      </c>
      <c r="D37" s="19">
        <f>[1]★日本人!D37+[1]★外国人!D37</f>
        <v>558</v>
      </c>
      <c r="E37" s="12">
        <f>SUM(F37:G37)</f>
        <v>26650</v>
      </c>
      <c r="F37" s="20">
        <f>SUMPRODUCT(A37*C37)</f>
        <v>12700</v>
      </c>
      <c r="G37" s="21">
        <f>SUMPRODUCT(A37*D37)</f>
        <v>13950</v>
      </c>
      <c r="H37" s="33">
        <v>60</v>
      </c>
      <c r="I37" s="17">
        <f t="shared" si="2"/>
        <v>918</v>
      </c>
      <c r="J37" s="19">
        <f>[1]★日本人!J37+[1]★外国人!J37</f>
        <v>463</v>
      </c>
      <c r="K37" s="19">
        <f>[1]★日本人!K37+[1]★外国人!K37</f>
        <v>455</v>
      </c>
      <c r="L37" s="12">
        <f>SUM(M37:N37)</f>
        <v>55080</v>
      </c>
      <c r="M37" s="20">
        <f>SUMPRODUCT(H37*J37)</f>
        <v>27780</v>
      </c>
      <c r="N37" s="21">
        <f>SUMPRODUCT(H37*K37)</f>
        <v>27300</v>
      </c>
      <c r="O37" s="22">
        <v>95</v>
      </c>
      <c r="P37" s="11">
        <f t="shared" si="3"/>
        <v>93</v>
      </c>
      <c r="Q37" s="19">
        <f>[1]★日本人!Q37+[1]★外国人!Q37</f>
        <v>27</v>
      </c>
      <c r="R37" s="19">
        <f>[1]★日本人!R37+[1]★外国人!R37</f>
        <v>66</v>
      </c>
      <c r="S37" s="12">
        <f>SUM(T37:U37)</f>
        <v>8835</v>
      </c>
      <c r="T37" s="20">
        <f>SUMPRODUCT(O37*Q37)</f>
        <v>2565</v>
      </c>
      <c r="U37" s="21">
        <f>SUMPRODUCT(O37*R37)</f>
        <v>6270</v>
      </c>
    </row>
    <row r="38" spans="1:26" ht="15" customHeight="1">
      <c r="A38" s="31">
        <v>26</v>
      </c>
      <c r="B38" s="11">
        <f t="shared" si="1"/>
        <v>1056</v>
      </c>
      <c r="C38" s="19">
        <f>[1]★日本人!C38+[1]★外国人!C38</f>
        <v>512</v>
      </c>
      <c r="D38" s="19">
        <f>[1]★日本人!D38+[1]★外国人!D38</f>
        <v>544</v>
      </c>
      <c r="E38" s="12">
        <f>SUM(F38:G38)</f>
        <v>27456</v>
      </c>
      <c r="F38" s="20">
        <f>SUMPRODUCT(A38*C38)</f>
        <v>13312</v>
      </c>
      <c r="G38" s="21">
        <f>SUMPRODUCT(A38*D38)</f>
        <v>14144</v>
      </c>
      <c r="H38" s="33">
        <v>61</v>
      </c>
      <c r="I38" s="17">
        <f t="shared" si="2"/>
        <v>903</v>
      </c>
      <c r="J38" s="19">
        <f>[1]★日本人!J38+[1]★外国人!J38</f>
        <v>454</v>
      </c>
      <c r="K38" s="19">
        <f>[1]★日本人!K38+[1]★外国人!K38</f>
        <v>449</v>
      </c>
      <c r="L38" s="12">
        <f>SUM(M38:N38)</f>
        <v>55083</v>
      </c>
      <c r="M38" s="20">
        <f>SUMPRODUCT(H38*J38)</f>
        <v>27694</v>
      </c>
      <c r="N38" s="21">
        <f>SUMPRODUCT(H38*K38)</f>
        <v>27389</v>
      </c>
      <c r="O38" s="22">
        <v>96</v>
      </c>
      <c r="P38" s="11">
        <f t="shared" si="3"/>
        <v>66</v>
      </c>
      <c r="Q38" s="19">
        <f>[1]★日本人!Q38+[1]★外国人!Q38</f>
        <v>15</v>
      </c>
      <c r="R38" s="19">
        <f>[1]★日本人!R38+[1]★外国人!R38</f>
        <v>51</v>
      </c>
      <c r="S38" s="12">
        <f>SUM(T38:U38)</f>
        <v>6336</v>
      </c>
      <c r="T38" s="20">
        <f>SUMPRODUCT(O38*Q38)</f>
        <v>1440</v>
      </c>
      <c r="U38" s="21">
        <f>SUMPRODUCT(O38*R38)</f>
        <v>4896</v>
      </c>
    </row>
    <row r="39" spans="1:26" ht="15" customHeight="1">
      <c r="A39" s="31">
        <v>27</v>
      </c>
      <c r="B39" s="11">
        <f t="shared" si="1"/>
        <v>983</v>
      </c>
      <c r="C39" s="19">
        <f>[1]★日本人!C39+[1]★外国人!C39</f>
        <v>447</v>
      </c>
      <c r="D39" s="19">
        <f>[1]★日本人!D39+[1]★外国人!D39</f>
        <v>536</v>
      </c>
      <c r="E39" s="12">
        <f>SUM(F39:G39)</f>
        <v>26541</v>
      </c>
      <c r="F39" s="20">
        <f>SUMPRODUCT(A39*C39)</f>
        <v>12069</v>
      </c>
      <c r="G39" s="21">
        <f>SUMPRODUCT(A39*D39)</f>
        <v>14472</v>
      </c>
      <c r="H39" s="33">
        <v>62</v>
      </c>
      <c r="I39" s="17">
        <f t="shared" si="2"/>
        <v>768</v>
      </c>
      <c r="J39" s="19">
        <f>[1]★日本人!J39+[1]★外国人!J39</f>
        <v>380</v>
      </c>
      <c r="K39" s="19">
        <f>[1]★日本人!K39+[1]★外国人!K39</f>
        <v>388</v>
      </c>
      <c r="L39" s="12">
        <f>SUM(M39:N39)</f>
        <v>47616</v>
      </c>
      <c r="M39" s="20">
        <f>SUMPRODUCT(H39*J39)</f>
        <v>23560</v>
      </c>
      <c r="N39" s="21">
        <f>SUMPRODUCT(H39*K39)</f>
        <v>24056</v>
      </c>
      <c r="O39" s="22">
        <v>97</v>
      </c>
      <c r="P39" s="11">
        <f t="shared" si="3"/>
        <v>37</v>
      </c>
      <c r="Q39" s="19">
        <f>[1]★日本人!Q39+[1]★外国人!Q39</f>
        <v>10</v>
      </c>
      <c r="R39" s="19">
        <f>[1]★日本人!R39+[1]★外国人!R39</f>
        <v>27</v>
      </c>
      <c r="S39" s="12">
        <f>SUM(T39:U39)</f>
        <v>3589</v>
      </c>
      <c r="T39" s="20">
        <f>SUMPRODUCT(O39*Q39)</f>
        <v>970</v>
      </c>
      <c r="U39" s="21">
        <f>SUMPRODUCT(O39*R39)</f>
        <v>2619</v>
      </c>
    </row>
    <row r="40" spans="1:26" ht="15" customHeight="1">
      <c r="A40" s="31">
        <v>28</v>
      </c>
      <c r="B40" s="11">
        <f t="shared" si="1"/>
        <v>1025</v>
      </c>
      <c r="C40" s="19">
        <f>[1]★日本人!C40+[1]★外国人!C40</f>
        <v>485</v>
      </c>
      <c r="D40" s="19">
        <f>[1]★日本人!D40+[1]★外国人!D40</f>
        <v>540</v>
      </c>
      <c r="E40" s="12">
        <f>SUM(F40:G40)</f>
        <v>28700</v>
      </c>
      <c r="F40" s="20">
        <f>SUMPRODUCT(A40*C40)</f>
        <v>13580</v>
      </c>
      <c r="G40" s="21">
        <f>SUMPRODUCT(A40*D40)</f>
        <v>15120</v>
      </c>
      <c r="H40" s="33">
        <v>63</v>
      </c>
      <c r="I40" s="17">
        <f t="shared" si="2"/>
        <v>843</v>
      </c>
      <c r="J40" s="19">
        <f>[1]★日本人!J40+[1]★外国人!J40</f>
        <v>430</v>
      </c>
      <c r="K40" s="19">
        <f>[1]★日本人!K40+[1]★外国人!K40</f>
        <v>413</v>
      </c>
      <c r="L40" s="12">
        <f>SUM(M40:N40)</f>
        <v>53109</v>
      </c>
      <c r="M40" s="20">
        <f>SUMPRODUCT(H40*J40)</f>
        <v>27090</v>
      </c>
      <c r="N40" s="21">
        <f>SUMPRODUCT(H40*K40)</f>
        <v>26019</v>
      </c>
      <c r="O40" s="22">
        <v>98</v>
      </c>
      <c r="P40" s="11">
        <f t="shared" si="3"/>
        <v>37</v>
      </c>
      <c r="Q40" s="19">
        <f>[1]★日本人!Q40+[1]★外国人!Q40</f>
        <v>8</v>
      </c>
      <c r="R40" s="19">
        <f>[1]★日本人!R40+[1]★外国人!R40</f>
        <v>29</v>
      </c>
      <c r="S40" s="12">
        <f>SUM(T40:U40)</f>
        <v>3626</v>
      </c>
      <c r="T40" s="20">
        <f>SUMPRODUCT(O40*Q40)</f>
        <v>784</v>
      </c>
      <c r="U40" s="21">
        <f>SUMPRODUCT(O40*R40)</f>
        <v>2842</v>
      </c>
    </row>
    <row r="41" spans="1:26" ht="15" customHeight="1">
      <c r="A41" s="31">
        <v>29</v>
      </c>
      <c r="B41" s="11">
        <f t="shared" si="1"/>
        <v>984</v>
      </c>
      <c r="C41" s="19">
        <f>[1]★日本人!C41+[1]★外国人!C41</f>
        <v>457</v>
      </c>
      <c r="D41" s="19">
        <f>[1]★日本人!D41+[1]★外国人!D41</f>
        <v>527</v>
      </c>
      <c r="E41" s="12">
        <f>SUM(F41:G41)</f>
        <v>28536</v>
      </c>
      <c r="F41" s="20">
        <f>SUMPRODUCT(A41*C41)</f>
        <v>13253</v>
      </c>
      <c r="G41" s="21">
        <f>SUMPRODUCT(A41*D41)</f>
        <v>15283</v>
      </c>
      <c r="H41" s="33">
        <v>64</v>
      </c>
      <c r="I41" s="17">
        <f t="shared" si="2"/>
        <v>794</v>
      </c>
      <c r="J41" s="19">
        <f>[1]★日本人!J41+[1]★外国人!J41</f>
        <v>410</v>
      </c>
      <c r="K41" s="19">
        <f>[1]★日本人!K41+[1]★外国人!K41</f>
        <v>384</v>
      </c>
      <c r="L41" s="12">
        <f>SUM(M41:N41)</f>
        <v>50816</v>
      </c>
      <c r="M41" s="20">
        <f>SUMPRODUCT(H41*J41)</f>
        <v>26240</v>
      </c>
      <c r="N41" s="21">
        <f>SUMPRODUCT(H41*K41)</f>
        <v>24576</v>
      </c>
      <c r="O41" s="22">
        <v>99</v>
      </c>
      <c r="P41" s="11">
        <f t="shared" si="3"/>
        <v>20</v>
      </c>
      <c r="Q41" s="19">
        <f>[1]★日本人!Q41+[1]★外国人!Q41</f>
        <v>6</v>
      </c>
      <c r="R41" s="19">
        <f>[1]★日本人!R41+[1]★外国人!R41</f>
        <v>14</v>
      </c>
      <c r="S41" s="12">
        <f>SUM(T41:U41)</f>
        <v>1980</v>
      </c>
      <c r="T41" s="20">
        <f>SUMPRODUCT(O41*Q41)</f>
        <v>594</v>
      </c>
      <c r="U41" s="21">
        <f>SUMPRODUCT(O41*R41)</f>
        <v>1386</v>
      </c>
    </row>
    <row r="42" spans="1:26" ht="15" customHeight="1">
      <c r="A42" s="16" t="s">
        <v>33</v>
      </c>
      <c r="B42" s="11">
        <f t="shared" si="1"/>
        <v>5232</v>
      </c>
      <c r="C42" s="11">
        <f>SUM(C43:C47)</f>
        <v>2535</v>
      </c>
      <c r="D42" s="11">
        <f>SUM(D43:D47)</f>
        <v>2697</v>
      </c>
      <c r="E42" s="12">
        <f>SUM(E43:E47)</f>
        <v>167600</v>
      </c>
      <c r="F42" s="13">
        <f>SUM(F43:F47)</f>
        <v>81174</v>
      </c>
      <c r="G42" s="14">
        <f>SUM(G43:G47)</f>
        <v>86426</v>
      </c>
      <c r="H42" s="16" t="s">
        <v>48</v>
      </c>
      <c r="I42" s="17">
        <f t="shared" si="2"/>
        <v>4119</v>
      </c>
      <c r="J42" s="11">
        <f>SUM(J43:J47)</f>
        <v>2037</v>
      </c>
      <c r="K42" s="11">
        <f>SUM(K43:K47)</f>
        <v>2082</v>
      </c>
      <c r="L42" s="12">
        <f>SUM(L43:L47)</f>
        <v>276261</v>
      </c>
      <c r="M42" s="13">
        <f>SUM(M43:M47)</f>
        <v>136575</v>
      </c>
      <c r="N42" s="14">
        <f>SUM(N43:N47)</f>
        <v>139686</v>
      </c>
      <c r="O42" s="16" t="s">
        <v>58</v>
      </c>
      <c r="P42" s="11">
        <f t="shared" si="3"/>
        <v>32</v>
      </c>
      <c r="Q42" s="17">
        <f>SUM(Q43:Q46)</f>
        <v>4</v>
      </c>
      <c r="R42" s="17">
        <f>SUM(R43:R46)</f>
        <v>28</v>
      </c>
      <c r="S42" s="12">
        <f>SUM(S43:S47)</f>
        <v>2217</v>
      </c>
      <c r="T42" s="13">
        <f>SUM(T43:T47)</f>
        <v>201</v>
      </c>
      <c r="U42" s="14">
        <f>SUM(U43:U47)</f>
        <v>2016</v>
      </c>
    </row>
    <row r="43" spans="1:26" ht="15" customHeight="1">
      <c r="A43" s="31">
        <v>30</v>
      </c>
      <c r="B43" s="11">
        <f t="shared" si="1"/>
        <v>1021</v>
      </c>
      <c r="C43" s="19">
        <f>[1]★日本人!C43+[1]★外国人!C43</f>
        <v>498</v>
      </c>
      <c r="D43" s="19">
        <f>[1]★日本人!D43+[1]★外国人!D43</f>
        <v>523</v>
      </c>
      <c r="E43" s="12">
        <f>SUM(F43:G43)</f>
        <v>30630</v>
      </c>
      <c r="F43" s="20">
        <f>SUMPRODUCT(A43*C43)</f>
        <v>14940</v>
      </c>
      <c r="G43" s="21">
        <f>SUMPRODUCT(A43*D43)</f>
        <v>15690</v>
      </c>
      <c r="H43" s="33">
        <v>65</v>
      </c>
      <c r="I43" s="17">
        <f t="shared" si="2"/>
        <v>804</v>
      </c>
      <c r="J43" s="19">
        <f>[1]★日本人!J43+[1]★外国人!J43</f>
        <v>403</v>
      </c>
      <c r="K43" s="19">
        <f>[1]★日本人!K43+[1]★外国人!K43</f>
        <v>401</v>
      </c>
      <c r="L43" s="12">
        <f>SUM(M43:N43)</f>
        <v>52260</v>
      </c>
      <c r="M43" s="20">
        <f>SUMPRODUCT(H43*J43)</f>
        <v>26195</v>
      </c>
      <c r="N43" s="21">
        <f>SUMPRODUCT(H43*K43)</f>
        <v>26065</v>
      </c>
      <c r="O43" s="22">
        <v>100</v>
      </c>
      <c r="P43" s="11">
        <f t="shared" si="3"/>
        <v>10</v>
      </c>
      <c r="Q43" s="19">
        <f>[1]★日本人!Q43+[1]★外国人!Q43</f>
        <v>1</v>
      </c>
      <c r="R43" s="19">
        <f>[1]★日本人!R43+[1]★外国人!R43</f>
        <v>9</v>
      </c>
      <c r="S43" s="12">
        <f>SUM(T43:U43)</f>
        <v>1000</v>
      </c>
      <c r="T43" s="20">
        <f>SUMPRODUCT(O43*Q43)</f>
        <v>100</v>
      </c>
      <c r="U43" s="21">
        <f>SUMPRODUCT(O43*R43)</f>
        <v>900</v>
      </c>
    </row>
    <row r="44" spans="1:26" ht="15" customHeight="1">
      <c r="A44" s="31">
        <v>31</v>
      </c>
      <c r="B44" s="11">
        <f t="shared" si="1"/>
        <v>1023</v>
      </c>
      <c r="C44" s="19">
        <f>[1]★日本人!C44+[1]★外国人!C44</f>
        <v>502</v>
      </c>
      <c r="D44" s="19">
        <f>[1]★日本人!D44+[1]★外国人!D44</f>
        <v>521</v>
      </c>
      <c r="E44" s="12">
        <f>SUM(F44:G44)</f>
        <v>31713</v>
      </c>
      <c r="F44" s="20">
        <f>SUMPRODUCT(A44*C44)</f>
        <v>15562</v>
      </c>
      <c r="G44" s="21">
        <f>SUMPRODUCT(A44*D44)</f>
        <v>16151</v>
      </c>
      <c r="H44" s="33">
        <v>66</v>
      </c>
      <c r="I44" s="17">
        <f t="shared" si="2"/>
        <v>766</v>
      </c>
      <c r="J44" s="19">
        <f>[1]★日本人!J44+[1]★外国人!J44</f>
        <v>383</v>
      </c>
      <c r="K44" s="19">
        <f>[1]★日本人!K44+[1]★外国人!K44</f>
        <v>383</v>
      </c>
      <c r="L44" s="12">
        <f>SUM(M44:N44)</f>
        <v>50556</v>
      </c>
      <c r="M44" s="20">
        <f>SUMPRODUCT(H44*J44)</f>
        <v>25278</v>
      </c>
      <c r="N44" s="21">
        <f>SUMPRODUCT(H44*K44)</f>
        <v>25278</v>
      </c>
      <c r="O44" s="22">
        <v>101</v>
      </c>
      <c r="P44" s="11">
        <f t="shared" si="3"/>
        <v>7</v>
      </c>
      <c r="Q44" s="19">
        <f>[1]★日本人!Q44+[1]★外国人!Q44</f>
        <v>1</v>
      </c>
      <c r="R44" s="19">
        <f>[1]★日本人!R44+[1]★外国人!R44</f>
        <v>6</v>
      </c>
      <c r="S44" s="12">
        <f>SUM(T44:U44)</f>
        <v>707</v>
      </c>
      <c r="T44" s="20">
        <f>SUMPRODUCT(O44*Q44)</f>
        <v>101</v>
      </c>
      <c r="U44" s="21">
        <f>SUMPRODUCT(O44*R44)</f>
        <v>606</v>
      </c>
    </row>
    <row r="45" spans="1:26" ht="15" customHeight="1">
      <c r="A45" s="31">
        <v>32</v>
      </c>
      <c r="B45" s="11">
        <f t="shared" si="1"/>
        <v>1020</v>
      </c>
      <c r="C45" s="19">
        <f>[1]★日本人!C45+[1]★外国人!C45</f>
        <v>499</v>
      </c>
      <c r="D45" s="19">
        <f>[1]★日本人!D45+[1]★外国人!D45</f>
        <v>521</v>
      </c>
      <c r="E45" s="12">
        <f>SUM(F45:G45)</f>
        <v>32640</v>
      </c>
      <c r="F45" s="20">
        <f>SUMPRODUCT(A45*C45)</f>
        <v>15968</v>
      </c>
      <c r="G45" s="21">
        <f>SUMPRODUCT(A45*D45)</f>
        <v>16672</v>
      </c>
      <c r="H45" s="33">
        <v>67</v>
      </c>
      <c r="I45" s="17">
        <f t="shared" si="2"/>
        <v>821</v>
      </c>
      <c r="J45" s="19">
        <f>[1]★日本人!J45+[1]★外国人!J45</f>
        <v>416</v>
      </c>
      <c r="K45" s="19">
        <f>[1]★日本人!K45+[1]★外国人!K45</f>
        <v>405</v>
      </c>
      <c r="L45" s="12">
        <f>SUM(M45:N45)</f>
        <v>55007</v>
      </c>
      <c r="M45" s="20">
        <f>SUMPRODUCT(H45*J45)</f>
        <v>27872</v>
      </c>
      <c r="N45" s="21">
        <f>SUMPRODUCT(H45*K45)</f>
        <v>27135</v>
      </c>
      <c r="O45" s="22">
        <v>102</v>
      </c>
      <c r="P45" s="11">
        <f t="shared" si="3"/>
        <v>5</v>
      </c>
      <c r="Q45" s="19">
        <f>[1]★日本人!Q45+[1]★外国人!Q45</f>
        <v>0</v>
      </c>
      <c r="R45" s="19">
        <f>[1]★日本人!R45+[1]★外国人!R45</f>
        <v>5</v>
      </c>
      <c r="S45" s="12">
        <f>SUM(T45:U45)</f>
        <v>510</v>
      </c>
      <c r="T45" s="20">
        <f>SUMPRODUCT(O45*Q45)</f>
        <v>0</v>
      </c>
      <c r="U45" s="21">
        <f>SUMPRODUCT(O45*R45)</f>
        <v>510</v>
      </c>
    </row>
    <row r="46" spans="1:26" ht="15" customHeight="1">
      <c r="A46" s="31">
        <v>33</v>
      </c>
      <c r="B46" s="11">
        <f t="shared" si="1"/>
        <v>1095</v>
      </c>
      <c r="C46" s="19">
        <f>[1]★日本人!C46+[1]★外国人!C46</f>
        <v>520</v>
      </c>
      <c r="D46" s="19">
        <f>[1]★日本人!D46+[1]★外国人!D46</f>
        <v>575</v>
      </c>
      <c r="E46" s="12">
        <f>SUM(F46:G46)</f>
        <v>36135</v>
      </c>
      <c r="F46" s="20">
        <f>SUMPRODUCT(A46*C46)</f>
        <v>17160</v>
      </c>
      <c r="G46" s="21">
        <f>SUMPRODUCT(A46*D46)</f>
        <v>18975</v>
      </c>
      <c r="H46" s="33">
        <v>68</v>
      </c>
      <c r="I46" s="17">
        <f t="shared" si="2"/>
        <v>794</v>
      </c>
      <c r="J46" s="19">
        <f>[1]★日本人!J46+[1]★外国人!J46</f>
        <v>385</v>
      </c>
      <c r="K46" s="19">
        <f>[1]★日本人!K46+[1]★外国人!K46</f>
        <v>409</v>
      </c>
      <c r="L46" s="12">
        <f>SUM(M46:N46)</f>
        <v>53992</v>
      </c>
      <c r="M46" s="20">
        <f>SUMPRODUCT(H46*J46)</f>
        <v>26180</v>
      </c>
      <c r="N46" s="21">
        <f>SUMPRODUCT(H46*K46)</f>
        <v>27812</v>
      </c>
      <c r="O46" s="15" t="s">
        <v>46</v>
      </c>
      <c r="P46" s="11">
        <f t="shared" si="3"/>
        <v>10</v>
      </c>
      <c r="Q46" s="19">
        <f>[1]★日本人!Q46+[1]★外国人!Q46</f>
        <v>2</v>
      </c>
      <c r="R46" s="19">
        <f>[1]★日本人!R46+[1]★外国人!R46</f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>
      <c r="A47" s="31">
        <v>34</v>
      </c>
      <c r="B47" s="11">
        <f t="shared" si="1"/>
        <v>1073</v>
      </c>
      <c r="C47" s="19">
        <f>[1]★日本人!C47+[1]★外国人!C47</f>
        <v>516</v>
      </c>
      <c r="D47" s="19">
        <f>[1]★日本人!D47+[1]★外国人!D47</f>
        <v>557</v>
      </c>
      <c r="E47" s="12">
        <f>SUM(F47:G47)</f>
        <v>36482</v>
      </c>
      <c r="F47" s="20">
        <f>SUMPRODUCT(A47*C47)</f>
        <v>17544</v>
      </c>
      <c r="G47" s="21">
        <f>SUMPRODUCT(A47*D47)</f>
        <v>18938</v>
      </c>
      <c r="H47" s="33">
        <v>69</v>
      </c>
      <c r="I47" s="17">
        <f t="shared" si="2"/>
        <v>934</v>
      </c>
      <c r="J47" s="19">
        <f>[1]★日本人!J47+[1]★外国人!J47</f>
        <v>450</v>
      </c>
      <c r="K47" s="19">
        <f>[1]★日本人!K47+[1]★外国人!K47</f>
        <v>484</v>
      </c>
      <c r="L47" s="12">
        <f>SUM(M47:N47)</f>
        <v>64446</v>
      </c>
      <c r="M47" s="20">
        <f>SUMPRODUCT(H47*J47)</f>
        <v>31050</v>
      </c>
      <c r="N47" s="21">
        <f>SUMPRODUCT(H47*K47)</f>
        <v>33396</v>
      </c>
      <c r="O47" s="15" t="s">
        <v>47</v>
      </c>
      <c r="P47" s="11">
        <f t="shared" si="3"/>
        <v>0</v>
      </c>
      <c r="Q47" s="19">
        <f>[1]★日本人!Q47+[1]★外国人!Q47</f>
        <v>0</v>
      </c>
      <c r="R47" s="19">
        <f>[1]★日本人!R47+[1]★外国人!R47</f>
        <v>0</v>
      </c>
      <c r="S47" s="12">
        <f>SUM(T47:U47)</f>
        <v>0</v>
      </c>
      <c r="T47" s="20">
        <v>0</v>
      </c>
      <c r="U47" s="21">
        <v>0</v>
      </c>
    </row>
    <row r="48" spans="1:26">
      <c r="W48" s="2"/>
      <c r="X48" s="2"/>
      <c r="Y48" s="2"/>
      <c r="Z48" s="2"/>
    </row>
    <row r="49" spans="1:26" s="2" customFormat="1">
      <c r="A49" s="29"/>
      <c r="B49" s="30"/>
      <c r="C49" s="30"/>
      <c r="D49" s="30" t="str">
        <f t="shared" ref="A49:D54" si="6">Z3</f>
        <v>（人）</v>
      </c>
      <c r="E49" s="23"/>
      <c r="F49" s="23"/>
      <c r="G49" s="23"/>
    </row>
    <row r="50" spans="1:26" s="2" customFormat="1" ht="15.75" customHeight="1">
      <c r="A50" s="4" t="str">
        <f t="shared" si="6"/>
        <v>年齢</v>
      </c>
      <c r="B50" s="4" t="str">
        <f t="shared" si="6"/>
        <v>前月</v>
      </c>
      <c r="C50" s="4" t="str">
        <f t="shared" si="6"/>
        <v>当月</v>
      </c>
      <c r="D50" s="4" t="str">
        <f t="shared" si="6"/>
        <v>前月比</v>
      </c>
      <c r="E50" s="24"/>
      <c r="F50" s="24"/>
      <c r="G50" s="24"/>
      <c r="W50" s="1"/>
      <c r="X50" s="1"/>
      <c r="Y50" s="1"/>
      <c r="Z50" s="1"/>
    </row>
    <row r="51" spans="1:26">
      <c r="A51" s="16" t="str">
        <f t="shared" si="6"/>
        <v>0-14</v>
      </c>
      <c r="B51" s="11">
        <f>X5</f>
        <v>9883</v>
      </c>
      <c r="C51" s="11">
        <f>Y5</f>
        <v>9874</v>
      </c>
      <c r="D51" s="11">
        <f t="shared" si="6"/>
        <v>-9</v>
      </c>
    </row>
    <row r="52" spans="1:26">
      <c r="A52" s="16" t="str">
        <f t="shared" si="6"/>
        <v>15-64</v>
      </c>
      <c r="B52" s="11">
        <f t="shared" si="6"/>
        <v>53447</v>
      </c>
      <c r="C52" s="11">
        <f t="shared" si="6"/>
        <v>53437</v>
      </c>
      <c r="D52" s="11">
        <f t="shared" si="6"/>
        <v>-10</v>
      </c>
    </row>
    <row r="53" spans="1:26">
      <c r="A53" s="16" t="str">
        <f t="shared" si="6"/>
        <v>65-</v>
      </c>
      <c r="B53" s="11">
        <f t="shared" si="6"/>
        <v>19927</v>
      </c>
      <c r="C53" s="11">
        <f t="shared" si="6"/>
        <v>19944</v>
      </c>
      <c r="D53" s="11">
        <f t="shared" si="6"/>
        <v>17</v>
      </c>
    </row>
    <row r="54" spans="1:26">
      <c r="A54" s="16" t="str">
        <f t="shared" si="6"/>
        <v>計</v>
      </c>
      <c r="B54" s="11">
        <f t="shared" si="6"/>
        <v>83257</v>
      </c>
      <c r="C54" s="11">
        <f t="shared" si="6"/>
        <v>83255</v>
      </c>
      <c r="D54" s="11">
        <f t="shared" si="6"/>
        <v>-2</v>
      </c>
    </row>
  </sheetData>
  <mergeCells count="3">
    <mergeCell ref="A1:R1"/>
    <mergeCell ref="O3:Q3"/>
    <mergeCell ref="H5:R5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当月</vt:lpstr>
      <vt:lpstr>前月</vt:lpstr>
      <vt:lpstr>前月!Print_Area</vt:lpstr>
      <vt:lpstr>当月!Print_Area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2020-03-04T04:23:53Z</dcterms:modified>
</cp:coreProperties>
</file>